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9840" tabRatio="520" activeTab="1"/>
  </bookViews>
  <sheets>
    <sheet name="1包" sheetId="1" r:id="rId1"/>
    <sheet name="2包" sheetId="2" r:id="rId2"/>
  </sheets>
  <calcPr calcId="145621"/>
</workbook>
</file>

<file path=xl/calcChain.xml><?xml version="1.0" encoding="utf-8"?>
<calcChain xmlns="http://schemas.openxmlformats.org/spreadsheetml/2006/main">
  <c r="F51" i="2" l="1"/>
  <c r="F54" i="2"/>
  <c r="F55" i="2"/>
  <c r="F58" i="2"/>
  <c r="F64" i="2"/>
  <c r="F70" i="2"/>
  <c r="F71" i="2"/>
  <c r="F40" i="1" l="1"/>
</calcChain>
</file>

<file path=xl/sharedStrings.xml><?xml version="1.0" encoding="utf-8"?>
<sst xmlns="http://schemas.openxmlformats.org/spreadsheetml/2006/main" count="565" uniqueCount="216">
  <si>
    <t>序号</t>
  </si>
  <si>
    <t>物料描述</t>
  </si>
  <si>
    <t>材质</t>
  </si>
  <si>
    <t>型号规格（mm）</t>
  </si>
  <si>
    <t>单位</t>
  </si>
  <si>
    <t>数量</t>
  </si>
  <si>
    <t>单价  （元）</t>
  </si>
  <si>
    <t>合价 （元）</t>
  </si>
  <si>
    <t>税率</t>
  </si>
  <si>
    <t>到货日期</t>
  </si>
  <si>
    <t>备注（报价含运费一票制结算开具13%增值税专用发票）</t>
  </si>
  <si>
    <t>普板</t>
  </si>
  <si>
    <t>Q235B</t>
  </si>
  <si>
    <t>10mm</t>
  </si>
  <si>
    <t>t</t>
  </si>
  <si>
    <t>国标理算，发货至色建钢构</t>
  </si>
  <si>
    <t>低合金板</t>
  </si>
  <si>
    <t>Q355B</t>
  </si>
  <si>
    <t>12mm</t>
  </si>
  <si>
    <t>16mm</t>
  </si>
  <si>
    <t>18mm</t>
  </si>
  <si>
    <t>20mm</t>
  </si>
  <si>
    <t>扁铁</t>
  </si>
  <si>
    <t>Q235</t>
  </si>
  <si>
    <t>5*60</t>
  </si>
  <si>
    <t>国标理算，按米重2.355公斤发货至色建钢构</t>
  </si>
  <si>
    <t>5*50</t>
  </si>
  <si>
    <t>国标理算，按米重1.963公斤发货至色建钢构</t>
  </si>
  <si>
    <t>槽钢</t>
  </si>
  <si>
    <t>[10</t>
  </si>
  <si>
    <t>国标理算，按米重10.007公斤发货至色建钢构</t>
  </si>
  <si>
    <t>[18a</t>
  </si>
  <si>
    <t>国标理算，按米重20.174公斤发货至色建钢构</t>
  </si>
  <si>
    <t>[12</t>
  </si>
  <si>
    <t>国标理算，按米重12.059公斤发货至色建钢构</t>
  </si>
  <si>
    <t>花纹钢板</t>
  </si>
  <si>
    <t>5mm厚，扁豆型</t>
  </si>
  <si>
    <t>国标理算，按平方重40.5公斤花纹扁豆型发货至色建钢构</t>
  </si>
  <si>
    <t>成品H型钢</t>
  </si>
  <si>
    <t>HM244*175*7*11</t>
  </si>
  <si>
    <t>国标理算，按米重43.6公斤发货至色建钢构</t>
  </si>
  <si>
    <t>HM294*200*8*12</t>
  </si>
  <si>
    <t>国标理算，按米重55.8公斤发货至色建钢构</t>
  </si>
  <si>
    <t>低合金成品
H型钢</t>
  </si>
  <si>
    <t>Q355</t>
  </si>
  <si>
    <t>HM340*250*9*14</t>
  </si>
  <si>
    <t>国标理算，按米重78.1公斤发货至色建钢构</t>
  </si>
  <si>
    <t>HW100*100*6*8</t>
  </si>
  <si>
    <t>国标理算，按米重16.9公斤发货至色建钢构</t>
  </si>
  <si>
    <t>HW150*150*7*10</t>
  </si>
  <si>
    <t>国标理算，按米重31.1公斤发货至色建钢构</t>
  </si>
  <si>
    <t>工字钢</t>
  </si>
  <si>
    <t>I14</t>
  </si>
  <si>
    <t>国标理算，按米重16.89公斤发货至色建钢构</t>
  </si>
  <si>
    <t>I16</t>
  </si>
  <si>
    <t>国标理算，按米重20.513公斤发货至色建钢构</t>
  </si>
  <si>
    <t>I20a</t>
  </si>
  <si>
    <t>国标理算，按米重27.929公斤发货至色建钢构</t>
  </si>
  <si>
    <t>I22a</t>
  </si>
  <si>
    <t>国标理算，按米重33.07公斤发货至色建钢构</t>
  </si>
  <si>
    <t>角钢</t>
  </si>
  <si>
    <t>L110*7</t>
  </si>
  <si>
    <t>国标理算，按米重10.83公斤发货至色建钢构</t>
  </si>
  <si>
    <t>L140*90*8</t>
  </si>
  <si>
    <t>国标理算，按米重14.16公斤发货至色建钢构</t>
  </si>
  <si>
    <t>L56*36*5</t>
  </si>
  <si>
    <t>国标理算，按米重3.466公斤发货至色建钢构</t>
  </si>
  <si>
    <t>L80*6</t>
  </si>
  <si>
    <t>国标理算，按米重7.376公斤发货至色建钢构</t>
  </si>
  <si>
    <t>圆钢</t>
  </si>
  <si>
    <t>φ12</t>
  </si>
  <si>
    <t>国标理算，按米重0.888公斤发货至色建钢构</t>
  </si>
  <si>
    <t>焊接钢管</t>
  </si>
  <si>
    <t>φ33.5*2.0</t>
  </si>
  <si>
    <t>国标理算，按米重1.554公斤发货至色建钢构</t>
  </si>
  <si>
    <t>轨道</t>
  </si>
  <si>
    <t>18kg/m轻轨</t>
  </si>
  <si>
    <t>国标理算，按米重18.06公斤发货至色建钢构</t>
  </si>
  <si>
    <t>镀锌带钢</t>
  </si>
  <si>
    <t>235*2.5</t>
  </si>
  <si>
    <t>国标过磅，带钢卷內径不大于500mm，单卷重量不大于4吨发货至色建钢构</t>
  </si>
  <si>
    <t>235*3.0</t>
  </si>
  <si>
    <t>255*2.0</t>
  </si>
  <si>
    <t>255*2.5</t>
  </si>
  <si>
    <t>275*2.5</t>
  </si>
  <si>
    <t>295*2.5</t>
  </si>
  <si>
    <t>335*2.5</t>
  </si>
  <si>
    <t>335*3.0</t>
  </si>
  <si>
    <t>415*3.0</t>
  </si>
  <si>
    <t>合计（总价）</t>
  </si>
  <si>
    <t>密封报价装订信封，信封上注明公司名称及报价单单号，快递到指定地点：铜陵有色金属集团铜冠建筑安装股份有限公司经营部黄赟收（长江西路2571号主楼三楼）</t>
  </si>
  <si>
    <t>说明
1.材料符合GB/T3274-2007；GB/T700-2006；GB/T706-2008要求，质量保证书随货同行，未到视同未到货。                                                                                                                     2.运费供方承担，5日内发货完毕；严格按需方要求时间供货 ，若不能按时供货按晚一天1000元进行罚款。                                                                                                                3.按国标验收，如发现质量问题，提货后十日内提出，供方3天内无条件换货往返费用供方承担                                                                              4.合同签订后，货到验收合格后开具相同金额增值税专用发票及收据进账后付清全款。                                                                                   5.本合同在履行过程中发生争议，由双方当事人协商解决；也可由需方当地工商行政管理部门调解；如调解不成也可向需方当地人民法院进行起诉。</t>
  </si>
  <si>
    <r>
      <rPr>
        <sz val="12"/>
        <color theme="1"/>
        <rFont val="仿宋_GB2312"/>
        <charset val="134"/>
      </rPr>
      <t>投标人单位</t>
    </r>
    <r>
      <rPr>
        <sz val="12"/>
        <color theme="1"/>
        <rFont val="仿宋_GB2312"/>
        <charset val="134"/>
      </rPr>
      <t>（</t>
    </r>
    <r>
      <rPr>
        <sz val="12"/>
        <color theme="1"/>
        <rFont val="仿宋_GB2312"/>
        <charset val="134"/>
      </rPr>
      <t>公章</t>
    </r>
    <r>
      <rPr>
        <sz val="12"/>
        <color theme="1"/>
        <rFont val="仿宋_GB2312"/>
        <charset val="134"/>
      </rPr>
      <t>）</t>
    </r>
  </si>
  <si>
    <t>法定代表人或授权代理人</t>
  </si>
  <si>
    <t>联系方式</t>
  </si>
  <si>
    <r>
      <rPr>
        <sz val="12"/>
        <color theme="1"/>
        <rFont val="仿宋_GB2312"/>
        <charset val="134"/>
      </rPr>
      <t>电话</t>
    </r>
    <r>
      <rPr>
        <sz val="12"/>
        <color theme="1"/>
        <rFont val="仿宋_GB2312"/>
        <charset val="134"/>
      </rPr>
      <t>：</t>
    </r>
  </si>
  <si>
    <r>
      <rPr>
        <sz val="12"/>
        <color theme="1"/>
        <rFont val="仿宋_GB2312"/>
        <charset val="134"/>
      </rPr>
      <t>邮箱</t>
    </r>
    <r>
      <rPr>
        <sz val="12"/>
        <color theme="1"/>
        <rFont val="仿宋_GB2312"/>
        <charset val="134"/>
      </rPr>
      <t>：</t>
    </r>
  </si>
  <si>
    <t>报价单（TGJA-WZ-202112）1包</t>
    <phoneticPr fontId="7" type="noConversion"/>
  </si>
  <si>
    <t>说明1.材料符合GB/T3274-2007；GB/T700-2006；GB/T706-2008要求，质量保证书随货同行，未到视同未到货。                                                                                                                     2.运费供方承担，5日内发货完毕；严格按需方要求时间供货 ，若不能按时供货按晚一天1000元进行罚款。                                                                                                                3.按国标验收，如发现质量问题，提货后十日内提出，供方3天内无条件换货往返费用供方承担                                                                              4.合同签订后，货到验收合格后开具相同金额增值税专用发票及收据进账后付清全款。                                                                                   5.本合同在履行过程中发生争议，由双方当事人协商解决；也可由需方当地工商行政管理部门调解；如调解不成也可向需方当地人民法院进行起诉。</t>
  </si>
  <si>
    <t>国标理算，按米重2公斤发货至色建钢构指定地点</t>
  </si>
  <si>
    <t>Ф18</t>
  </si>
  <si>
    <t>国标理算，按米重1.58公斤发货至色建钢构指定地点</t>
  </si>
  <si>
    <t>φ16</t>
  </si>
  <si>
    <t>国标理算，按米重0.888公斤发货至色建钢构指定地点</t>
  </si>
  <si>
    <t>国标理算，按米重19.872公斤发货至色建钢构指定地点</t>
  </si>
  <si>
    <t>L160*100*10</t>
  </si>
  <si>
    <t>国标理算，按米重14.16公斤发货至色建钢构指定地点</t>
  </si>
  <si>
    <t>国标理算，按米重12.551公斤发货至色建钢构指定地点</t>
  </si>
  <si>
    <t>L125*80*8</t>
  </si>
  <si>
    <t>国标理算，按米重13.476公斤发货至色建钢构指定地点</t>
  </si>
  <si>
    <t>L100*80*10</t>
  </si>
  <si>
    <t>国标理算，按米重9.878公斤发货至色建钢构指定地点</t>
  </si>
  <si>
    <t>L100*63*8</t>
  </si>
  <si>
    <t>国标理算，按米重3.466公斤发货至色建钢构指定地点</t>
  </si>
  <si>
    <t>国标理算，按米重15.12公斤发货至色建钢构指定地点</t>
  </si>
  <si>
    <t>L100*10</t>
  </si>
  <si>
    <t>国标理算，按米重12.276公斤发货至色建钢构指定地点</t>
  </si>
  <si>
    <t>L100*8</t>
  </si>
  <si>
    <t>国标理算，按米重9.366公斤发货至色建钢构指定地点</t>
  </si>
  <si>
    <t>L100*6</t>
  </si>
  <si>
    <t>国标理算，按米重8.35公斤发货至色建钢构指定地点</t>
  </si>
  <si>
    <t>L90*6</t>
  </si>
  <si>
    <t>国标理算，按米重9.03公斤发货至色建钢构指定地点</t>
  </si>
  <si>
    <t>L75*8</t>
  </si>
  <si>
    <t>国标理算，按米重6.905公斤发货至色建钢构指定地点</t>
  </si>
  <si>
    <t>L75*6</t>
  </si>
  <si>
    <t>国标理算，按米重6.406公斤发货至色建钢构指定地点</t>
  </si>
  <si>
    <t>L70*6</t>
  </si>
  <si>
    <t>国标理算，按米重5.721公斤发货至色建钢构指定地点</t>
  </si>
  <si>
    <t>L63*6</t>
  </si>
  <si>
    <t>国标理算，按米重4.822公斤发货至色建钢构指定地点</t>
  </si>
  <si>
    <t>L63*5</t>
  </si>
  <si>
    <t>国标理算，按米重3.77公斤发货至色建钢构指定地点</t>
  </si>
  <si>
    <t>L50*5</t>
  </si>
  <si>
    <t>国标理算，按米重1.459公斤发货至色建钢构指定地点</t>
  </si>
  <si>
    <t>L25*4</t>
  </si>
  <si>
    <t>国标理算，按平方重48.4公斤花纹扁豆型发货至色建钢构指定地点</t>
  </si>
  <si>
    <t>6mm厚，扁豆型</t>
  </si>
  <si>
    <t>国标理算，按平方重40.5公斤花纹扁豆型发货至色建钢构指定地点</t>
  </si>
  <si>
    <t>国标理算，按平方重32.4公斤花纹扁豆型发货至色建钢构指定地点</t>
  </si>
  <si>
    <t>4mm厚，扁豆型</t>
  </si>
  <si>
    <t>国标理算，按米重4.34公斤发货至色建钢构指定地点</t>
  </si>
  <si>
    <t>Ф50*4.0</t>
  </si>
  <si>
    <t>国标理算，按米重2.425公斤发货至色建钢构指定地点</t>
  </si>
  <si>
    <t>Ф33.5*3.25</t>
  </si>
  <si>
    <t>国标理算，按米重1.554公斤发货至色建钢构指定地点</t>
  </si>
  <si>
    <t>国标理算，按米重121.407公斤发货至色建钢构指定地点</t>
  </si>
  <si>
    <t>I63a</t>
  </si>
  <si>
    <t>低合金工字钢</t>
  </si>
  <si>
    <t>国标理算，按米重106.316公斤发货至色建钢构指定地点</t>
  </si>
  <si>
    <t>I56a</t>
  </si>
  <si>
    <t>国标理算，按米重38.105公斤发货至色建钢构指定地点</t>
  </si>
  <si>
    <t>I25a</t>
  </si>
  <si>
    <t>国标理算，按米重33.07公斤发货至色建钢构指定地点</t>
  </si>
  <si>
    <t>国标理算，按米重27.929公斤发货至色建钢构指定地点</t>
  </si>
  <si>
    <t>国标理算，按米重24.143公斤发货至色建钢构指定地点</t>
  </si>
  <si>
    <t>I18</t>
  </si>
  <si>
    <t>国标理算，按米重20.513公斤发货至色建钢构指定地点</t>
  </si>
  <si>
    <t>国标理算，按米重16.89公斤发货至色建钢构指定地点</t>
  </si>
  <si>
    <t>国标理算，按米重13.987公斤发货至色建钢构指定地点</t>
  </si>
  <si>
    <t>I12</t>
  </si>
  <si>
    <t>国标理算，按米重11.261公斤发货至色建钢构指定地点</t>
  </si>
  <si>
    <t>工10</t>
  </si>
  <si>
    <t>国标理算，按米重147公斤发货至色建钢构指定地点</t>
  </si>
  <si>
    <t>HM588*300*12*20</t>
  </si>
  <si>
    <t>低合金成品H型钢</t>
  </si>
  <si>
    <t>国标理算，按米重55.8公斤发货至色建钢构指定地点</t>
  </si>
  <si>
    <t>国标理算，按米重49.9公斤发货至色建钢构指定地点</t>
  </si>
  <si>
    <t>HW200*200*8*12</t>
  </si>
  <si>
    <t>国标理算，按米重40.4公斤发货至色建钢构指定地点</t>
  </si>
  <si>
    <t>HW175*175*7.5*11</t>
  </si>
  <si>
    <t>国标理算，按米重31.1公斤发货至色建钢构指定地点</t>
  </si>
  <si>
    <t>国标理算，按米重23.6公斤发货至色建钢构指定地点</t>
  </si>
  <si>
    <t>HW125*125*6.5*9</t>
  </si>
  <si>
    <t>国标理算，按米重16.9公斤发货至色建钢构指定地点</t>
  </si>
  <si>
    <t>国标理算，按米重93公斤发货至色建钢构指定地点</t>
  </si>
  <si>
    <t>HW300*300*10*15</t>
  </si>
  <si>
    <t>国标理算，按米重71.8公斤发货至色建钢构指定地点</t>
  </si>
  <si>
    <t>HW250*250*9*14</t>
  </si>
  <si>
    <t>国标理算，按米重103.4公斤发货至色建钢构指定地点</t>
  </si>
  <si>
    <t>HN600*200*11*17</t>
  </si>
  <si>
    <t>国标理算，按米重88.1公斤发货至色建钢构指定地点</t>
  </si>
  <si>
    <t>HN500*200*10*16</t>
  </si>
  <si>
    <t>国标理算，按米重29公斤发货至色建钢构指定地点</t>
  </si>
  <si>
    <t>HN250*125*6*9</t>
  </si>
  <si>
    <t>国标理算，按米重29.9公斤发货至色建钢构指定地点</t>
  </si>
  <si>
    <t>HM194*150*6*9</t>
  </si>
  <si>
    <t>国标理算，按米重22.637公斤发货至色建钢构指定地点</t>
  </si>
  <si>
    <t>【20a</t>
  </si>
  <si>
    <t>国标理算，按米重20.174公斤发货至色建钢构指定地点</t>
  </si>
  <si>
    <t>【18a</t>
  </si>
  <si>
    <t>国标理算，按米重14.535公斤发货至色建钢构指定地点</t>
  </si>
  <si>
    <t>【14a</t>
  </si>
  <si>
    <t>国标理算，按米重12.059公斤发货至色建钢构指定地点</t>
  </si>
  <si>
    <t>【12</t>
  </si>
  <si>
    <t>国标理算，按米重10.007公斤发货至色建钢构指定地点</t>
  </si>
  <si>
    <t>【10</t>
  </si>
  <si>
    <t>国标理算，按米重8.045公斤发货至色建钢构指定地点</t>
  </si>
  <si>
    <t>【8</t>
  </si>
  <si>
    <t>国标理算，按米重6.634公斤发货至色建钢构指定地点</t>
  </si>
  <si>
    <t>【6.3</t>
  </si>
  <si>
    <t>国标理算，按米重5.438公斤发货至色建钢构指定地点</t>
  </si>
  <si>
    <t>【5</t>
  </si>
  <si>
    <t>国标理算，按米重2.826公斤发货至色建钢构指定地点</t>
  </si>
  <si>
    <t>3*120</t>
  </si>
  <si>
    <t>国标理算，按米重1.57公斤发货至色建钢构指定地点</t>
  </si>
  <si>
    <t>4*50</t>
  </si>
  <si>
    <t>国标理算，按米重0.942公斤发货至色建钢构指定地点</t>
  </si>
  <si>
    <t>4*30</t>
  </si>
  <si>
    <t>国标理算，发货至色建钢构指定地点</t>
  </si>
  <si>
    <t>14mm</t>
  </si>
  <si>
    <t>8mm</t>
  </si>
  <si>
    <t>6mm</t>
  </si>
  <si>
    <t>5mm</t>
  </si>
  <si>
    <t>到货  日期</t>
  </si>
  <si>
    <t>报价单（TGJA-WZ-202112）2包</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</si>
</sst>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43" formatCode="_ * #,##0.00_ ;_ * \-#,##0.00_ ;_ * &quot;-&quot;??_ ;_ @_ "/>
    <numFmt numFmtId="176" formatCode="&quot;$&quot;#,##0.00_);[Red]\(&quot;$&quot;#,##0.00\)"/>
    <numFmt numFmtId="177" formatCode="0.00_ "/>
    <numFmt numFmtId="178" formatCode="yy&quot;年&quot;mm&quot;月&quot;"/>
    <numFmt numFmtId="179" formatCode="&quot;$&quot;#,##0_);[Red]\(&quot;$&quot;#,##0\)"/>
    <numFmt numFmtId="180" formatCode="0.0000000"/>
    <numFmt numFmtId="181" formatCode="0.00000000"/>
    <numFmt numFmtId="182" formatCode="0.000000"/>
    <numFmt numFmtId="183" formatCode="0.000_ "/>
  </numFmts>
  <fonts count="24">
    <font>
      <sz val="11"/>
      <color theme="1"/>
      <name val="宋体"/>
      <charset val="134"/>
    </font>
    <font>
      <b/>
      <sz val="16"/>
      <color theme="1"/>
      <name val="仿宋_GB2312"/>
      <charset val="134"/>
    </font>
    <font>
      <sz val="16"/>
      <color theme="1"/>
      <name val="仿宋_GB2312"/>
      <charset val="134"/>
    </font>
    <font>
      <sz val="12"/>
      <color theme="1"/>
      <name val="仿宋_GB2312"/>
      <charset val="134"/>
    </font>
    <font>
      <sz val="12"/>
      <color theme="1"/>
      <name val="宋体"/>
      <family val="3"/>
      <charset val="134"/>
    </font>
    <font>
      <sz val="10"/>
      <name val="宋体"/>
      <family val="3"/>
      <charset val="134"/>
    </font>
    <font>
      <b/>
      <sz val="12"/>
      <color theme="1"/>
      <name val="宋体"/>
      <family val="3"/>
      <charset val="134"/>
      <scheme val="minor"/>
    </font>
    <font>
      <sz val="9"/>
      <name val="宋体"/>
      <family val="3"/>
      <charset val="134"/>
    </font>
    <font>
      <b/>
      <sz val="9"/>
      <color rgb="FFFF0000"/>
      <name val="宋体"/>
      <family val="3"/>
      <charset val="134"/>
    </font>
    <font>
      <b/>
      <sz val="10"/>
      <color rgb="FFFF0000"/>
      <name val="宋体"/>
      <family val="3"/>
      <charset val="134"/>
    </font>
    <font>
      <sz val="11"/>
      <color theme="1"/>
      <name val="宋体"/>
      <family val="3"/>
      <charset val="134"/>
      <scheme val="minor"/>
    </font>
    <font>
      <sz val="11"/>
      <color theme="1"/>
      <name val="仿宋_GB2312"/>
      <charset val="134"/>
    </font>
    <font>
      <b/>
      <sz val="12"/>
      <color rgb="FFFF0000"/>
      <name val="仿宋_GB2312"/>
      <charset val="134"/>
    </font>
    <font>
      <b/>
      <sz val="10"/>
      <name val="MS Sans Serif"/>
      <family val="1"/>
    </font>
    <font>
      <sz val="12"/>
      <name val="Times New Roman"/>
      <family val="1"/>
    </font>
    <font>
      <sz val="12"/>
      <name val="宋体"/>
      <family val="3"/>
      <charset val="134"/>
    </font>
    <font>
      <sz val="10"/>
      <name val="MS Sans Serif"/>
      <family val="2"/>
    </font>
    <font>
      <sz val="10"/>
      <name val="Times New Roman"/>
      <family val="1"/>
    </font>
    <font>
      <sz val="11"/>
      <name val="蹈框"/>
      <charset val="134"/>
    </font>
    <font>
      <sz val="11"/>
      <name val="ＭＳ Ｐゴシック"/>
      <charset val="134"/>
    </font>
    <font>
      <sz val="12"/>
      <name val="바탕체"/>
      <charset val="134"/>
    </font>
    <font>
      <sz val="11"/>
      <color indexed="8"/>
      <name val="宋体"/>
      <family val="3"/>
      <charset val="134"/>
    </font>
    <font>
      <sz val="11"/>
      <color theme="1"/>
      <name val="宋体"/>
      <family val="3"/>
      <charset val="134"/>
    </font>
    <font>
      <sz val="10"/>
      <color indexed="8"/>
      <name val="宋体"/>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32">
    <xf numFmtId="0" fontId="0" fillId="0" borderId="0">
      <alignment vertical="center"/>
    </xf>
    <xf numFmtId="178" fontId="14" fillId="0" borderId="0" applyFont="0" applyFill="0" applyBorder="0" applyAlignment="0" applyProtection="0"/>
    <xf numFmtId="0" fontId="22" fillId="0" borderId="0">
      <alignment vertical="center"/>
    </xf>
    <xf numFmtId="180" fontId="14" fillId="0" borderId="0" applyFont="0" applyFill="0" applyBorder="0" applyAlignment="0" applyProtection="0"/>
    <xf numFmtId="0" fontId="17" fillId="0" borderId="0"/>
    <xf numFmtId="0" fontId="22" fillId="0" borderId="0">
      <alignment vertical="center"/>
    </xf>
    <xf numFmtId="0" fontId="13" fillId="0" borderId="0" applyNumberFormat="0" applyFill="0" applyBorder="0" applyAlignment="0" applyProtection="0"/>
    <xf numFmtId="0" fontId="10" fillId="0" borderId="0">
      <alignment vertical="center"/>
    </xf>
    <xf numFmtId="0" fontId="22" fillId="0" borderId="0">
      <alignment vertical="center"/>
    </xf>
    <xf numFmtId="40" fontId="16" fillId="0" borderId="0" applyFont="0" applyFill="0" applyBorder="0" applyAlignment="0" applyProtection="0"/>
    <xf numFmtId="38" fontId="16" fillId="0" borderId="0" applyFont="0" applyFill="0" applyBorder="0" applyAlignment="0" applyProtection="0"/>
    <xf numFmtId="179" fontId="16" fillId="0" borderId="0" applyFont="0" applyFill="0" applyBorder="0" applyAlignment="0" applyProtection="0"/>
    <xf numFmtId="176" fontId="16" fillId="0" borderId="0" applyFont="0" applyFill="0" applyBorder="0" applyAlignment="0" applyProtection="0"/>
    <xf numFmtId="0" fontId="13" fillId="0" borderId="0" applyNumberFormat="0" applyFill="0" applyBorder="0" applyAlignment="0" applyProtection="0"/>
    <xf numFmtId="0" fontId="15" fillId="0" borderId="0"/>
    <xf numFmtId="0" fontId="15" fillId="0" borderId="0"/>
    <xf numFmtId="0" fontId="15" fillId="0" borderId="0"/>
    <xf numFmtId="182" fontId="14" fillId="0" borderId="0" applyFont="0" applyFill="0" applyBorder="0" applyAlignment="0" applyProtection="0"/>
    <xf numFmtId="181" fontId="14" fillId="0" borderId="0" applyFont="0" applyFill="0" applyBorder="0" applyAlignment="0" applyProtection="0"/>
    <xf numFmtId="0" fontId="17" fillId="0" borderId="0"/>
    <xf numFmtId="41" fontId="17" fillId="0" borderId="0" applyFont="0" applyFill="0" applyBorder="0" applyAlignment="0" applyProtection="0"/>
    <xf numFmtId="43" fontId="17" fillId="0" borderId="0" applyFont="0" applyFill="0" applyBorder="0" applyAlignment="0" applyProtection="0"/>
    <xf numFmtId="41" fontId="15" fillId="0" borderId="0" applyFont="0" applyFill="0" applyBorder="0" applyAlignment="0" applyProtection="0"/>
    <xf numFmtId="43" fontId="15" fillId="0" borderId="0" applyFont="0" applyFill="0" applyBorder="0" applyAlignment="0" applyProtection="0"/>
    <xf numFmtId="0" fontId="18" fillId="0" borderId="0"/>
    <xf numFmtId="38" fontId="19" fillId="0" borderId="0" applyFont="0" applyFill="0" applyBorder="0" applyAlignment="0" applyProtection="0"/>
    <xf numFmtId="4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20" fillId="0" borderId="0"/>
    <xf numFmtId="0" fontId="15" fillId="0" borderId="0"/>
    <xf numFmtId="0" fontId="21" fillId="0" borderId="0">
      <alignment vertical="center"/>
    </xf>
  </cellStyleXfs>
  <cellXfs count="90">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30" applyFont="1" applyFill="1" applyBorder="1" applyAlignment="1">
      <alignment horizontal="center" vertical="center"/>
    </xf>
    <xf numFmtId="183"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Border="1">
      <alignment vertical="center"/>
    </xf>
    <xf numFmtId="0" fontId="7"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30" applyFont="1" applyFill="1" applyBorder="1" applyAlignment="1">
      <alignment horizontal="center" vertical="center"/>
    </xf>
    <xf numFmtId="0" fontId="9" fillId="2" borderId="1" xfId="0" applyFont="1" applyFill="1" applyBorder="1" applyAlignment="1">
      <alignment horizontal="center" vertical="center"/>
    </xf>
    <xf numFmtId="183" fontId="9" fillId="2"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177" fontId="10" fillId="0" borderId="1" xfId="7" applyNumberFormat="1" applyBorder="1" applyAlignment="1">
      <alignment horizontal="center" vertical="center"/>
    </xf>
    <xf numFmtId="0" fontId="0" fillId="0" borderId="1" xfId="0" applyBorder="1">
      <alignment vertical="center"/>
    </xf>
    <xf numFmtId="0" fontId="10" fillId="0" borderId="1" xfId="7" applyBorder="1" applyAlignment="1">
      <alignment horizontal="center" vertical="center"/>
    </xf>
    <xf numFmtId="0" fontId="3" fillId="0" borderId="0" xfId="0" applyFont="1" applyAlignment="1">
      <alignment vertical="center"/>
    </xf>
    <xf numFmtId="0" fontId="3" fillId="3" borderId="5" xfId="0" applyFont="1" applyFill="1" applyBorder="1" applyAlignment="1">
      <alignment horizontal="center" vertical="center"/>
    </xf>
    <xf numFmtId="9" fontId="3" fillId="0" borderId="1" xfId="0" applyNumberFormat="1" applyFont="1" applyBorder="1" applyAlignment="1">
      <alignment horizontal="center" vertical="center"/>
    </xf>
    <xf numFmtId="0" fontId="3" fillId="3" borderId="1" xfId="0" applyFont="1" applyFill="1" applyBorder="1" applyAlignment="1">
      <alignment horizontal="center" vertical="center"/>
    </xf>
    <xf numFmtId="0" fontId="5" fillId="0" borderId="1" xfId="0" applyFont="1" applyFill="1" applyBorder="1" applyAlignment="1">
      <alignment horizontal="left" vertical="center"/>
    </xf>
    <xf numFmtId="9" fontId="3" fillId="0" borderId="2" xfId="0" applyNumberFormat="1" applyFont="1" applyBorder="1" applyAlignment="1">
      <alignment horizontal="center" vertical="center"/>
    </xf>
    <xf numFmtId="0" fontId="12" fillId="0" borderId="5" xfId="0" applyFont="1" applyBorder="1" applyAlignment="1">
      <alignment horizontal="center" vertical="center" wrapText="1"/>
    </xf>
    <xf numFmtId="0" fontId="0" fillId="0" borderId="0" xfId="0" applyFont="1">
      <alignment vertical="center"/>
    </xf>
    <xf numFmtId="0" fontId="3" fillId="0" borderId="1" xfId="0" applyFont="1" applyBorder="1" applyAlignment="1">
      <alignment horizontal="center" vertical="center"/>
    </xf>
    <xf numFmtId="0" fontId="0" fillId="0" borderId="1" xfId="0" applyBorder="1">
      <alignment vertical="center"/>
    </xf>
    <xf numFmtId="0" fontId="3" fillId="0" borderId="1" xfId="0" applyFont="1" applyBorder="1" applyAlignment="1">
      <alignment vertical="center"/>
    </xf>
    <xf numFmtId="0" fontId="1"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5" fillId="3" borderId="2" xfId="31" applyFont="1" applyFill="1" applyBorder="1" applyAlignment="1">
      <alignment horizontal="center" vertical="center"/>
    </xf>
    <xf numFmtId="0" fontId="5" fillId="3" borderId="3" xfId="31" applyFont="1" applyFill="1" applyBorder="1" applyAlignment="1">
      <alignment horizontal="center" vertical="center"/>
    </xf>
    <xf numFmtId="0" fontId="5" fillId="3" borderId="4" xfId="31" applyFont="1" applyFill="1" applyBorder="1" applyAlignment="1">
      <alignment horizontal="center" vertical="center"/>
    </xf>
    <xf numFmtId="0" fontId="3" fillId="0" borderId="1" xfId="0" applyFont="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center" vertical="top"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1" xfId="0" applyBorder="1" applyAlignment="1">
      <alignment horizontal="center" vertical="center"/>
    </xf>
    <xf numFmtId="0" fontId="22" fillId="0" borderId="0" xfId="8">
      <alignment vertical="center"/>
    </xf>
    <xf numFmtId="0" fontId="22" fillId="0" borderId="0" xfId="8" applyAlignment="1">
      <alignment horizontal="center" vertical="center"/>
    </xf>
    <xf numFmtId="0" fontId="3" fillId="0" borderId="0" xfId="8" applyFont="1" applyAlignment="1">
      <alignment vertical="center"/>
    </xf>
    <xf numFmtId="0" fontId="22" fillId="0" borderId="1" xfId="8" applyBorder="1">
      <alignment vertical="center"/>
    </xf>
    <xf numFmtId="0" fontId="3" fillId="0" borderId="1" xfId="8" applyFont="1" applyBorder="1" applyAlignment="1">
      <alignment horizontal="center" vertical="center"/>
    </xf>
    <xf numFmtId="0" fontId="3" fillId="0" borderId="1" xfId="8" applyFont="1" applyBorder="1" applyAlignment="1">
      <alignment vertical="center"/>
    </xf>
    <xf numFmtId="0" fontId="22" fillId="0" borderId="1" xfId="8" applyBorder="1" applyAlignment="1">
      <alignment horizontal="center" vertical="center"/>
    </xf>
    <xf numFmtId="0" fontId="3" fillId="0" borderId="4" xfId="8" applyFont="1" applyBorder="1" applyAlignment="1">
      <alignment horizontal="left" vertical="center"/>
    </xf>
    <xf numFmtId="0" fontId="3" fillId="0" borderId="3" xfId="8" applyFont="1" applyBorder="1" applyAlignment="1">
      <alignment horizontal="left" vertical="center"/>
    </xf>
    <xf numFmtId="0" fontId="3" fillId="0" borderId="2" xfId="8" applyFont="1" applyBorder="1" applyAlignment="1">
      <alignment horizontal="left" vertical="center"/>
    </xf>
    <xf numFmtId="0" fontId="22" fillId="0" borderId="0" xfId="8" applyAlignment="1">
      <alignment vertical="center" wrapText="1"/>
    </xf>
    <xf numFmtId="0" fontId="11" fillId="0" borderId="1" xfId="8" applyFont="1" applyBorder="1" applyAlignment="1">
      <alignment vertical="top" wrapText="1"/>
    </xf>
    <xf numFmtId="0" fontId="11" fillId="0" borderId="1" xfId="8" applyFont="1" applyBorder="1" applyAlignment="1">
      <alignment horizontal="center" vertical="top" wrapText="1"/>
    </xf>
    <xf numFmtId="0" fontId="3" fillId="0" borderId="1" xfId="8" applyFont="1" applyBorder="1" applyAlignment="1">
      <alignment vertical="top" wrapText="1"/>
    </xf>
    <xf numFmtId="0" fontId="22" fillId="0" borderId="0" xfId="8" applyFont="1">
      <alignment vertical="center"/>
    </xf>
    <xf numFmtId="0" fontId="12" fillId="0" borderId="5" xfId="8" applyFont="1" applyBorder="1" applyAlignment="1">
      <alignment horizontal="center" vertical="center" wrapText="1"/>
    </xf>
    <xf numFmtId="0" fontId="3" fillId="3" borderId="5" xfId="8" applyFont="1" applyFill="1" applyBorder="1" applyAlignment="1">
      <alignment horizontal="center" vertical="center"/>
    </xf>
    <xf numFmtId="9" fontId="3" fillId="0" borderId="2" xfId="8" applyNumberFormat="1" applyFont="1" applyBorder="1" applyAlignment="1">
      <alignment horizontal="center" vertical="center"/>
    </xf>
    <xf numFmtId="0" fontId="22" fillId="0" borderId="1" xfId="8" applyBorder="1">
      <alignment vertical="center"/>
    </xf>
    <xf numFmtId="0" fontId="3" fillId="0" borderId="1" xfId="8" applyFont="1" applyBorder="1" applyAlignment="1">
      <alignment horizontal="center" vertical="center"/>
    </xf>
    <xf numFmtId="0" fontId="5" fillId="0" borderId="1" xfId="8" applyFont="1" applyFill="1" applyBorder="1" applyAlignment="1">
      <alignment horizontal="center" vertical="center"/>
    </xf>
    <xf numFmtId="0" fontId="3" fillId="0" borderId="1" xfId="8" applyFont="1" applyBorder="1" applyAlignment="1">
      <alignment horizontal="center" vertical="center" wrapText="1"/>
    </xf>
    <xf numFmtId="0" fontId="5" fillId="0" borderId="1" xfId="8" applyFont="1" applyFill="1" applyBorder="1" applyAlignment="1">
      <alignment horizontal="left" vertical="center"/>
    </xf>
    <xf numFmtId="0" fontId="3" fillId="3" borderId="1" xfId="8" applyFont="1" applyFill="1" applyBorder="1" applyAlignment="1">
      <alignment horizontal="center" vertical="center"/>
    </xf>
    <xf numFmtId="9" fontId="3" fillId="0" borderId="1" xfId="8" applyNumberFormat="1" applyFont="1" applyBorder="1" applyAlignment="1">
      <alignment horizontal="center" vertical="center"/>
    </xf>
    <xf numFmtId="0" fontId="6" fillId="0" borderId="1" xfId="8" applyFont="1" applyFill="1" applyBorder="1" applyAlignment="1">
      <alignment horizontal="center" vertical="center"/>
    </xf>
    <xf numFmtId="183" fontId="5" fillId="3" borderId="1" xfId="8" applyNumberFormat="1" applyFont="1" applyFill="1" applyBorder="1" applyAlignment="1">
      <alignment horizontal="center" vertical="center"/>
    </xf>
    <xf numFmtId="0" fontId="5" fillId="3" borderId="1" xfId="8" applyFont="1" applyFill="1" applyBorder="1" applyAlignment="1">
      <alignment horizontal="center" vertical="center"/>
    </xf>
    <xf numFmtId="0" fontId="5" fillId="3" borderId="1" xfId="30" applyFont="1" applyFill="1" applyBorder="1" applyAlignment="1">
      <alignment horizontal="center" vertical="center"/>
    </xf>
    <xf numFmtId="0" fontId="23" fillId="0" borderId="1" xfId="8" applyFont="1" applyFill="1" applyBorder="1" applyAlignment="1">
      <alignment horizontal="left" vertical="center" wrapText="1"/>
    </xf>
    <xf numFmtId="0" fontId="3" fillId="0" borderId="1" xfId="8" applyFont="1" applyFill="1" applyBorder="1" applyAlignment="1">
      <alignment horizontal="center" vertical="center"/>
    </xf>
    <xf numFmtId="0" fontId="22" fillId="0" borderId="1" xfId="8" applyFill="1" applyBorder="1">
      <alignment vertical="center"/>
    </xf>
    <xf numFmtId="183" fontId="5" fillId="0" borderId="1" xfId="8" applyNumberFormat="1" applyFont="1" applyFill="1" applyBorder="1" applyAlignment="1">
      <alignment horizontal="center" vertical="center"/>
    </xf>
    <xf numFmtId="183" fontId="9" fillId="2" borderId="1" xfId="8" applyNumberFormat="1" applyFont="1" applyFill="1" applyBorder="1" applyAlignment="1">
      <alignment horizontal="center" vertical="center"/>
    </xf>
    <xf numFmtId="0" fontId="9" fillId="2" borderId="1" xfId="8" applyFont="1" applyFill="1" applyBorder="1" applyAlignment="1">
      <alignment horizontal="center" vertical="center"/>
    </xf>
    <xf numFmtId="0" fontId="9" fillId="2" borderId="1" xfId="8" applyFont="1" applyFill="1" applyBorder="1" applyAlignment="1">
      <alignment horizontal="center" vertical="center" wrapText="1"/>
    </xf>
    <xf numFmtId="0" fontId="8" fillId="2" borderId="1" xfId="8" applyFont="1" applyFill="1" applyBorder="1" applyAlignment="1">
      <alignment horizontal="center" vertical="center" wrapText="1"/>
    </xf>
    <xf numFmtId="183" fontId="5" fillId="0" borderId="1" xfId="16" applyNumberFormat="1" applyFont="1" applyFill="1" applyBorder="1" applyAlignment="1">
      <alignment horizontal="center" vertical="center"/>
    </xf>
    <xf numFmtId="0" fontId="5" fillId="0" borderId="1" xfId="16" applyFont="1" applyFill="1" applyBorder="1" applyAlignment="1">
      <alignment horizontal="center" vertical="center"/>
    </xf>
    <xf numFmtId="0" fontId="3" fillId="3" borderId="5" xfId="8" applyFont="1" applyFill="1" applyBorder="1" applyAlignment="1">
      <alignment horizontal="center" vertical="center" wrapText="1"/>
    </xf>
    <xf numFmtId="0" fontId="4" fillId="0" borderId="1" xfId="8" applyFont="1" applyBorder="1" applyAlignment="1">
      <alignment horizontal="center" vertical="center" wrapText="1"/>
    </xf>
    <xf numFmtId="0" fontId="22" fillId="0" borderId="0" xfId="8" applyAlignment="1">
      <alignment vertical="center"/>
    </xf>
    <xf numFmtId="0" fontId="2" fillId="0" borderId="0" xfId="8" applyFont="1" applyBorder="1" applyAlignment="1">
      <alignment vertical="center"/>
    </xf>
    <xf numFmtId="0" fontId="2" fillId="0" borderId="0" xfId="8" applyFont="1" applyBorder="1" applyAlignment="1">
      <alignment horizontal="center" vertical="center"/>
    </xf>
    <xf numFmtId="0" fontId="1" fillId="0" borderId="0" xfId="8" applyFont="1" applyBorder="1" applyAlignment="1">
      <alignment vertical="center"/>
    </xf>
  </cellXfs>
  <cellStyles count="32">
    <cellStyle name="ColLevel_1" xfId="6"/>
    <cellStyle name="Comma [0]_laroux" xfId="10"/>
    <cellStyle name="Comma_laroux" xfId="9"/>
    <cellStyle name="Currency [0]_laroux" xfId="11"/>
    <cellStyle name="Currency_laroux" xfId="12"/>
    <cellStyle name="Normal_laroux" xfId="4"/>
    <cellStyle name="RowLevel_1" xfId="13"/>
    <cellStyle name="常规" xfId="0" builtinId="0"/>
    <cellStyle name="常规 2" xfId="7"/>
    <cellStyle name="常规 3" xfId="8"/>
    <cellStyle name="常规 3 2" xfId="5"/>
    <cellStyle name="常规 4" xfId="14"/>
    <cellStyle name="常规 4 2" xfId="15"/>
    <cellStyle name="常规 5" xfId="16"/>
    <cellStyle name="常规 6" xfId="2"/>
    <cellStyle name="常规 7" xfId="30"/>
    <cellStyle name="常规_安徽普利优生产车间计算书" xfId="31"/>
    <cellStyle name="霓付 [0]_97MBO" xfId="3"/>
    <cellStyle name="霓付_97MBO" xfId="1"/>
    <cellStyle name="烹拳 [0]_97MBO" xfId="17"/>
    <cellStyle name="烹拳_97MBO" xfId="18"/>
    <cellStyle name="普通_ 白土" xfId="19"/>
    <cellStyle name="千分位[0]_ 白土" xfId="20"/>
    <cellStyle name="千分位_ 白土" xfId="21"/>
    <cellStyle name="千位[0]_laroux" xfId="22"/>
    <cellStyle name="千位_laroux" xfId="23"/>
    <cellStyle name="钎霖_laroux" xfId="24"/>
    <cellStyle name="콤마 [0]_BOILER-CO1" xfId="25"/>
    <cellStyle name="콤마_BOILER-CO1" xfId="26"/>
    <cellStyle name="통화 [0]_BOILER-CO1" xfId="27"/>
    <cellStyle name="통화_BOILER-CO1" xfId="28"/>
    <cellStyle name="표준_0N-HANDLING " xfId="29"/>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opLeftCell="A46" workbookViewId="0">
      <selection activeCell="G10" sqref="G10"/>
    </sheetView>
  </sheetViews>
  <sheetFormatPr defaultColWidth="9" defaultRowHeight="24.95" customHeight="1"/>
  <cols>
    <col min="1" max="1" width="3.75" customWidth="1"/>
    <col min="2" max="2" width="10.5" customWidth="1"/>
    <col min="3" max="3" width="8.875" customWidth="1"/>
    <col min="4" max="4" width="14.75" customWidth="1"/>
    <col min="5" max="5" width="4.75" customWidth="1"/>
    <col min="6" max="6" width="9.25" customWidth="1"/>
    <col min="7" max="7" width="8.25" customWidth="1"/>
    <col min="8" max="8" width="9" customWidth="1"/>
    <col min="9" max="9" width="5.625" style="3" customWidth="1"/>
    <col min="10" max="10" width="7.875" customWidth="1"/>
    <col min="11" max="11" width="60.875" customWidth="1"/>
    <col min="12" max="12" width="14.625" customWidth="1"/>
  </cols>
  <sheetData>
    <row r="1" spans="1:11" s="1" customFormat="1" ht="23.1" customHeight="1">
      <c r="A1" s="32" t="s">
        <v>97</v>
      </c>
      <c r="B1" s="33"/>
      <c r="C1" s="33"/>
      <c r="D1" s="33"/>
      <c r="E1" s="33"/>
      <c r="F1" s="33"/>
      <c r="G1" s="33"/>
      <c r="H1" s="33"/>
      <c r="I1" s="34"/>
      <c r="J1" s="33"/>
      <c r="K1" s="33"/>
    </row>
    <row r="2" spans="1:11" ht="38.1" customHeight="1">
      <c r="A2" s="4" t="s">
        <v>0</v>
      </c>
      <c r="B2" s="4" t="s">
        <v>1</v>
      </c>
      <c r="C2" s="4" t="s">
        <v>2</v>
      </c>
      <c r="D2" s="4" t="s">
        <v>3</v>
      </c>
      <c r="E2" s="5" t="s">
        <v>4</v>
      </c>
      <c r="F2" s="5" t="s">
        <v>5</v>
      </c>
      <c r="G2" s="4" t="s">
        <v>6</v>
      </c>
      <c r="H2" s="6" t="s">
        <v>7</v>
      </c>
      <c r="I2" s="5" t="s">
        <v>8</v>
      </c>
      <c r="J2" s="22" t="s">
        <v>9</v>
      </c>
      <c r="K2" s="4" t="s">
        <v>10</v>
      </c>
    </row>
    <row r="3" spans="1:11" ht="20.100000000000001" customHeight="1">
      <c r="A3" s="4">
        <v>1</v>
      </c>
      <c r="B3" s="7" t="s">
        <v>11</v>
      </c>
      <c r="C3" s="8" t="s">
        <v>12</v>
      </c>
      <c r="D3" s="7" t="s">
        <v>13</v>
      </c>
      <c r="E3" s="7" t="s">
        <v>14</v>
      </c>
      <c r="F3" s="9">
        <v>0.53869</v>
      </c>
      <c r="G3" s="10"/>
      <c r="H3" s="11"/>
      <c r="I3" s="23">
        <v>0.13</v>
      </c>
      <c r="J3" s="24"/>
      <c r="K3" s="25" t="s">
        <v>15</v>
      </c>
    </row>
    <row r="4" spans="1:11" ht="20.100000000000001" customHeight="1">
      <c r="A4" s="4">
        <v>2</v>
      </c>
      <c r="B4" s="7" t="s">
        <v>16</v>
      </c>
      <c r="C4" s="8" t="s">
        <v>17</v>
      </c>
      <c r="D4" s="7" t="s">
        <v>13</v>
      </c>
      <c r="E4" s="7" t="s">
        <v>14</v>
      </c>
      <c r="F4" s="9">
        <v>1.3492999999999999</v>
      </c>
      <c r="G4" s="10"/>
      <c r="H4" s="11"/>
      <c r="I4" s="23">
        <v>0.13</v>
      </c>
      <c r="J4" s="24"/>
      <c r="K4" s="25" t="s">
        <v>15</v>
      </c>
    </row>
    <row r="5" spans="1:11" ht="20.100000000000001" customHeight="1">
      <c r="A5" s="4">
        <v>3</v>
      </c>
      <c r="B5" s="12" t="s">
        <v>16</v>
      </c>
      <c r="C5" s="8" t="s">
        <v>17</v>
      </c>
      <c r="D5" s="7" t="s">
        <v>18</v>
      </c>
      <c r="E5" s="7" t="s">
        <v>14</v>
      </c>
      <c r="F5" s="9">
        <v>7.2893100000000004</v>
      </c>
      <c r="G5" s="10"/>
      <c r="H5" s="11"/>
      <c r="I5" s="23">
        <v>0.13</v>
      </c>
      <c r="J5" s="24"/>
      <c r="K5" s="25" t="s">
        <v>15</v>
      </c>
    </row>
    <row r="6" spans="1:11" ht="20.100000000000001" customHeight="1">
      <c r="A6" s="4">
        <v>4</v>
      </c>
      <c r="B6" s="7" t="s">
        <v>16</v>
      </c>
      <c r="C6" s="8" t="s">
        <v>17</v>
      </c>
      <c r="D6" s="7" t="s">
        <v>19</v>
      </c>
      <c r="E6" s="7" t="s">
        <v>14</v>
      </c>
      <c r="F6" s="9">
        <v>1.93537</v>
      </c>
      <c r="G6" s="10"/>
      <c r="H6" s="11"/>
      <c r="I6" s="23">
        <v>0.13</v>
      </c>
      <c r="J6" s="24"/>
      <c r="K6" s="25" t="s">
        <v>15</v>
      </c>
    </row>
    <row r="7" spans="1:11" ht="20.100000000000001" customHeight="1">
      <c r="A7" s="4">
        <v>5</v>
      </c>
      <c r="B7" s="7" t="s">
        <v>16</v>
      </c>
      <c r="C7" s="8" t="s">
        <v>17</v>
      </c>
      <c r="D7" s="7" t="s">
        <v>20</v>
      </c>
      <c r="E7" s="7" t="s">
        <v>14</v>
      </c>
      <c r="F7" s="9">
        <v>10.94478</v>
      </c>
      <c r="G7" s="10"/>
      <c r="H7" s="11"/>
      <c r="I7" s="23">
        <v>0.13</v>
      </c>
      <c r="J7" s="24"/>
      <c r="K7" s="25" t="s">
        <v>15</v>
      </c>
    </row>
    <row r="8" spans="1:11" ht="20.100000000000001" customHeight="1">
      <c r="A8" s="4">
        <v>6</v>
      </c>
      <c r="B8" s="7" t="s">
        <v>16</v>
      </c>
      <c r="C8" s="8" t="s">
        <v>17</v>
      </c>
      <c r="D8" s="7" t="s">
        <v>21</v>
      </c>
      <c r="E8" s="7" t="s">
        <v>14</v>
      </c>
      <c r="F8" s="9">
        <v>0.82091000000000003</v>
      </c>
      <c r="G8" s="10"/>
      <c r="H8" s="11"/>
      <c r="I8" s="23">
        <v>0.13</v>
      </c>
      <c r="J8" s="24"/>
      <c r="K8" s="25" t="s">
        <v>15</v>
      </c>
    </row>
    <row r="9" spans="1:11" ht="20.100000000000001" customHeight="1">
      <c r="A9" s="4">
        <v>7</v>
      </c>
      <c r="B9" s="7" t="s">
        <v>22</v>
      </c>
      <c r="C9" s="8" t="s">
        <v>23</v>
      </c>
      <c r="D9" s="7" t="s">
        <v>24</v>
      </c>
      <c r="E9" s="7" t="s">
        <v>14</v>
      </c>
      <c r="F9" s="9">
        <v>5.459E-2</v>
      </c>
      <c r="G9" s="10"/>
      <c r="H9" s="11"/>
      <c r="I9" s="23">
        <v>0.13</v>
      </c>
      <c r="J9" s="24"/>
      <c r="K9" s="25" t="s">
        <v>25</v>
      </c>
    </row>
    <row r="10" spans="1:11" ht="20.100000000000001" customHeight="1">
      <c r="A10" s="4">
        <v>8</v>
      </c>
      <c r="B10" s="7" t="s">
        <v>22</v>
      </c>
      <c r="C10" s="8" t="s">
        <v>23</v>
      </c>
      <c r="D10" s="7" t="s">
        <v>26</v>
      </c>
      <c r="E10" s="7" t="s">
        <v>14</v>
      </c>
      <c r="F10" s="9">
        <v>2.3689999999999999E-2</v>
      </c>
      <c r="G10" s="10"/>
      <c r="H10" s="11"/>
      <c r="I10" s="23">
        <v>0.13</v>
      </c>
      <c r="J10" s="24"/>
      <c r="K10" s="25" t="s">
        <v>27</v>
      </c>
    </row>
    <row r="11" spans="1:11" ht="20.100000000000001" customHeight="1">
      <c r="A11" s="4">
        <v>9</v>
      </c>
      <c r="B11" s="7" t="s">
        <v>28</v>
      </c>
      <c r="C11" s="8" t="s">
        <v>23</v>
      </c>
      <c r="D11" s="7" t="s">
        <v>29</v>
      </c>
      <c r="E11" s="7" t="s">
        <v>14</v>
      </c>
      <c r="F11" s="9">
        <v>4.7379999999999999E-2</v>
      </c>
      <c r="G11" s="10"/>
      <c r="H11" s="11"/>
      <c r="I11" s="23">
        <v>0.13</v>
      </c>
      <c r="J11" s="24"/>
      <c r="K11" s="25" t="s">
        <v>30</v>
      </c>
    </row>
    <row r="12" spans="1:11" ht="20.100000000000001" customHeight="1">
      <c r="A12" s="4">
        <v>10</v>
      </c>
      <c r="B12" s="7" t="s">
        <v>28</v>
      </c>
      <c r="C12" s="8" t="s">
        <v>23</v>
      </c>
      <c r="D12" s="7" t="s">
        <v>31</v>
      </c>
      <c r="E12" s="7" t="s">
        <v>14</v>
      </c>
      <c r="F12" s="9">
        <v>2.06E-2</v>
      </c>
      <c r="G12" s="10"/>
      <c r="H12" s="11"/>
      <c r="I12" s="23">
        <v>0.13</v>
      </c>
      <c r="J12" s="24"/>
      <c r="K12" s="25" t="s">
        <v>32</v>
      </c>
    </row>
    <row r="13" spans="1:11" ht="20.100000000000001" customHeight="1">
      <c r="A13" s="4">
        <v>11</v>
      </c>
      <c r="B13" s="7" t="s">
        <v>28</v>
      </c>
      <c r="C13" s="8" t="s">
        <v>23</v>
      </c>
      <c r="D13" s="7" t="s">
        <v>33</v>
      </c>
      <c r="E13" s="7" t="s">
        <v>14</v>
      </c>
      <c r="F13" s="9">
        <v>3.3989999999999999E-2</v>
      </c>
      <c r="G13" s="10"/>
      <c r="H13" s="11"/>
      <c r="I13" s="23">
        <v>0.13</v>
      </c>
      <c r="J13" s="24"/>
      <c r="K13" s="25" t="s">
        <v>34</v>
      </c>
    </row>
    <row r="14" spans="1:11" ht="20.100000000000001" customHeight="1">
      <c r="A14" s="4">
        <v>12</v>
      </c>
      <c r="B14" s="7" t="s">
        <v>35</v>
      </c>
      <c r="C14" s="8" t="s">
        <v>23</v>
      </c>
      <c r="D14" s="7" t="s">
        <v>36</v>
      </c>
      <c r="E14" s="7" t="s">
        <v>14</v>
      </c>
      <c r="F14" s="9">
        <v>1.7159800000000001</v>
      </c>
      <c r="G14" s="10"/>
      <c r="H14" s="11"/>
      <c r="I14" s="23">
        <v>0.13</v>
      </c>
      <c r="J14" s="24"/>
      <c r="K14" s="25" t="s">
        <v>37</v>
      </c>
    </row>
    <row r="15" spans="1:11" ht="20.100000000000001" customHeight="1">
      <c r="A15" s="4">
        <v>13</v>
      </c>
      <c r="B15" s="7" t="s">
        <v>38</v>
      </c>
      <c r="C15" s="8" t="s">
        <v>23</v>
      </c>
      <c r="D15" s="7" t="s">
        <v>39</v>
      </c>
      <c r="E15" s="7" t="s">
        <v>14</v>
      </c>
      <c r="F15" s="9">
        <v>0.87549999999999994</v>
      </c>
      <c r="G15" s="10"/>
      <c r="H15" s="11"/>
      <c r="I15" s="23">
        <v>0.13</v>
      </c>
      <c r="J15" s="24"/>
      <c r="K15" s="25" t="s">
        <v>40</v>
      </c>
    </row>
    <row r="16" spans="1:11" ht="20.100000000000001" customHeight="1">
      <c r="A16" s="4">
        <v>14</v>
      </c>
      <c r="B16" s="7" t="s">
        <v>38</v>
      </c>
      <c r="C16" s="8" t="s">
        <v>23</v>
      </c>
      <c r="D16" s="7" t="s">
        <v>41</v>
      </c>
      <c r="E16" s="7" t="s">
        <v>14</v>
      </c>
      <c r="F16" s="9">
        <v>0.70348999999999995</v>
      </c>
      <c r="G16" s="10"/>
      <c r="H16" s="11"/>
      <c r="I16" s="23">
        <v>0.13</v>
      </c>
      <c r="J16" s="24"/>
      <c r="K16" s="25" t="s">
        <v>42</v>
      </c>
    </row>
    <row r="17" spans="1:11" ht="30" customHeight="1">
      <c r="A17" s="4">
        <v>15</v>
      </c>
      <c r="B17" s="13" t="s">
        <v>43</v>
      </c>
      <c r="C17" s="14" t="s">
        <v>44</v>
      </c>
      <c r="D17" s="15" t="s">
        <v>45</v>
      </c>
      <c r="E17" s="15" t="s">
        <v>14</v>
      </c>
      <c r="F17" s="16">
        <v>3.75847</v>
      </c>
      <c r="G17" s="10"/>
      <c r="H17" s="11"/>
      <c r="I17" s="23">
        <v>0.13</v>
      </c>
      <c r="J17" s="24"/>
      <c r="K17" s="25" t="s">
        <v>46</v>
      </c>
    </row>
    <row r="18" spans="1:11" ht="20.100000000000001" customHeight="1">
      <c r="A18" s="4">
        <v>16</v>
      </c>
      <c r="B18" s="7" t="s">
        <v>38</v>
      </c>
      <c r="C18" s="8" t="s">
        <v>23</v>
      </c>
      <c r="D18" s="7" t="s">
        <v>47</v>
      </c>
      <c r="E18" s="7" t="s">
        <v>14</v>
      </c>
      <c r="F18" s="9">
        <v>1.2359999999999999E-2</v>
      </c>
      <c r="G18" s="10"/>
      <c r="H18" s="11"/>
      <c r="I18" s="23">
        <v>0.13</v>
      </c>
      <c r="J18" s="24"/>
      <c r="K18" s="25" t="s">
        <v>48</v>
      </c>
    </row>
    <row r="19" spans="1:11" ht="20.100000000000001" customHeight="1">
      <c r="A19" s="4">
        <v>17</v>
      </c>
      <c r="B19" s="7" t="s">
        <v>38</v>
      </c>
      <c r="C19" s="8" t="s">
        <v>23</v>
      </c>
      <c r="D19" s="7" t="s">
        <v>49</v>
      </c>
      <c r="E19" s="7" t="s">
        <v>14</v>
      </c>
      <c r="F19" s="9">
        <v>0.54074999999999995</v>
      </c>
      <c r="G19" s="10"/>
      <c r="H19" s="11"/>
      <c r="I19" s="23">
        <v>0.13</v>
      </c>
      <c r="J19" s="24"/>
      <c r="K19" s="25" t="s">
        <v>50</v>
      </c>
    </row>
    <row r="20" spans="1:11" ht="20.100000000000001" customHeight="1">
      <c r="A20" s="4">
        <v>18</v>
      </c>
      <c r="B20" s="7" t="s">
        <v>51</v>
      </c>
      <c r="C20" s="8" t="s">
        <v>23</v>
      </c>
      <c r="D20" s="7" t="s">
        <v>52</v>
      </c>
      <c r="E20" s="7" t="s">
        <v>14</v>
      </c>
      <c r="F20" s="9">
        <v>9.8879999999999996E-2</v>
      </c>
      <c r="G20" s="10"/>
      <c r="H20" s="11"/>
      <c r="I20" s="23">
        <v>0.13</v>
      </c>
      <c r="J20" s="24"/>
      <c r="K20" s="25" t="s">
        <v>53</v>
      </c>
    </row>
    <row r="21" spans="1:11" ht="20.100000000000001" customHeight="1">
      <c r="A21" s="4">
        <v>19</v>
      </c>
      <c r="B21" s="7" t="s">
        <v>51</v>
      </c>
      <c r="C21" s="8" t="s">
        <v>23</v>
      </c>
      <c r="D21" s="7" t="s">
        <v>54</v>
      </c>
      <c r="E21" s="7" t="s">
        <v>14</v>
      </c>
      <c r="F21" s="9">
        <v>0.37080000000000002</v>
      </c>
      <c r="G21" s="10"/>
      <c r="H21" s="11"/>
      <c r="I21" s="23">
        <v>0.13</v>
      </c>
      <c r="J21" s="24"/>
      <c r="K21" s="25" t="s">
        <v>55</v>
      </c>
    </row>
    <row r="22" spans="1:11" ht="20.100000000000001" customHeight="1">
      <c r="A22" s="4">
        <v>20</v>
      </c>
      <c r="B22" s="7" t="s">
        <v>51</v>
      </c>
      <c r="C22" s="8" t="s">
        <v>23</v>
      </c>
      <c r="D22" s="7" t="s">
        <v>56</v>
      </c>
      <c r="E22" s="7" t="s">
        <v>14</v>
      </c>
      <c r="F22" s="9">
        <v>2.8654600000000001</v>
      </c>
      <c r="G22" s="10"/>
      <c r="H22" s="11"/>
      <c r="I22" s="23">
        <v>0.13</v>
      </c>
      <c r="J22" s="24"/>
      <c r="K22" s="25" t="s">
        <v>57</v>
      </c>
    </row>
    <row r="23" spans="1:11" ht="20.100000000000001" customHeight="1">
      <c r="A23" s="4">
        <v>21</v>
      </c>
      <c r="B23" s="7" t="s">
        <v>51</v>
      </c>
      <c r="C23" s="8" t="s">
        <v>23</v>
      </c>
      <c r="D23" s="7" t="s">
        <v>58</v>
      </c>
      <c r="E23" s="7" t="s">
        <v>14</v>
      </c>
      <c r="F23" s="9">
        <v>0.62417999999999996</v>
      </c>
      <c r="G23" s="10"/>
      <c r="H23" s="11"/>
      <c r="I23" s="23">
        <v>0.13</v>
      </c>
      <c r="J23" s="24"/>
      <c r="K23" s="25" t="s">
        <v>59</v>
      </c>
    </row>
    <row r="24" spans="1:11" ht="20.100000000000001" customHeight="1">
      <c r="A24" s="4">
        <v>22</v>
      </c>
      <c r="B24" s="7" t="s">
        <v>60</v>
      </c>
      <c r="C24" s="8" t="s">
        <v>23</v>
      </c>
      <c r="D24" s="7" t="s">
        <v>61</v>
      </c>
      <c r="E24" s="7" t="s">
        <v>14</v>
      </c>
      <c r="F24" s="9">
        <v>0.89815999999999996</v>
      </c>
      <c r="G24" s="10"/>
      <c r="H24" s="11"/>
      <c r="I24" s="23">
        <v>0.13</v>
      </c>
      <c r="J24" s="24"/>
      <c r="K24" s="25" t="s">
        <v>62</v>
      </c>
    </row>
    <row r="25" spans="1:11" ht="20.100000000000001" customHeight="1">
      <c r="A25" s="4">
        <v>23</v>
      </c>
      <c r="B25" s="7" t="s">
        <v>60</v>
      </c>
      <c r="C25" s="8" t="s">
        <v>23</v>
      </c>
      <c r="D25" s="7" t="s">
        <v>63</v>
      </c>
      <c r="E25" s="7" t="s">
        <v>14</v>
      </c>
      <c r="F25" s="9">
        <v>0.28427999999999998</v>
      </c>
      <c r="G25" s="10"/>
      <c r="H25" s="11"/>
      <c r="I25" s="23">
        <v>0.13</v>
      </c>
      <c r="J25" s="24"/>
      <c r="K25" s="25" t="s">
        <v>64</v>
      </c>
    </row>
    <row r="26" spans="1:11" ht="20.100000000000001" customHeight="1">
      <c r="A26" s="4">
        <v>24</v>
      </c>
      <c r="B26" s="7" t="s">
        <v>60</v>
      </c>
      <c r="C26" s="8" t="s">
        <v>23</v>
      </c>
      <c r="D26" s="7" t="s">
        <v>65</v>
      </c>
      <c r="E26" s="7" t="s">
        <v>14</v>
      </c>
      <c r="F26" s="9">
        <v>0.12257</v>
      </c>
      <c r="G26" s="10"/>
      <c r="H26" s="11"/>
      <c r="I26" s="23">
        <v>0.13</v>
      </c>
      <c r="J26" s="24"/>
      <c r="K26" s="25" t="s">
        <v>66</v>
      </c>
    </row>
    <row r="27" spans="1:11" ht="20.100000000000001" customHeight="1">
      <c r="A27" s="4">
        <v>25</v>
      </c>
      <c r="B27" s="7" t="s">
        <v>60</v>
      </c>
      <c r="C27" s="8" t="s">
        <v>23</v>
      </c>
      <c r="D27" s="7" t="s">
        <v>67</v>
      </c>
      <c r="E27" s="7" t="s">
        <v>14</v>
      </c>
      <c r="F27" s="9">
        <v>0.24102000000000001</v>
      </c>
      <c r="G27" s="10"/>
      <c r="H27" s="11"/>
      <c r="I27" s="23">
        <v>0.13</v>
      </c>
      <c r="J27" s="24"/>
      <c r="K27" s="25" t="s">
        <v>68</v>
      </c>
    </row>
    <row r="28" spans="1:11" ht="20.100000000000001" customHeight="1">
      <c r="A28" s="4">
        <v>26</v>
      </c>
      <c r="B28" s="7" t="s">
        <v>69</v>
      </c>
      <c r="C28" s="8" t="s">
        <v>23</v>
      </c>
      <c r="D28" s="7" t="s">
        <v>70</v>
      </c>
      <c r="E28" s="7" t="s">
        <v>14</v>
      </c>
      <c r="F28" s="9">
        <v>0.20497000000000001</v>
      </c>
      <c r="G28" s="10"/>
      <c r="H28" s="11"/>
      <c r="I28" s="23">
        <v>0.13</v>
      </c>
      <c r="J28" s="24"/>
      <c r="K28" s="25" t="s">
        <v>71</v>
      </c>
    </row>
    <row r="29" spans="1:11" ht="20.100000000000001" customHeight="1">
      <c r="A29" s="4">
        <v>27</v>
      </c>
      <c r="B29" s="7" t="s">
        <v>72</v>
      </c>
      <c r="C29" s="8" t="s">
        <v>23</v>
      </c>
      <c r="D29" s="7" t="s">
        <v>73</v>
      </c>
      <c r="E29" s="7" t="s">
        <v>14</v>
      </c>
      <c r="F29" s="9">
        <v>8.1369999999999998E-2</v>
      </c>
      <c r="G29" s="10"/>
      <c r="H29" s="11"/>
      <c r="I29" s="23">
        <v>0.13</v>
      </c>
      <c r="J29" s="24"/>
      <c r="K29" s="25" t="s">
        <v>74</v>
      </c>
    </row>
    <row r="30" spans="1:11" ht="20.100000000000001" customHeight="1">
      <c r="A30" s="4">
        <v>28</v>
      </c>
      <c r="B30" s="7" t="s">
        <v>75</v>
      </c>
      <c r="C30" s="8"/>
      <c r="D30" s="7" t="s">
        <v>76</v>
      </c>
      <c r="E30" s="7" t="s">
        <v>14</v>
      </c>
      <c r="F30" s="9">
        <v>0.48599999999999999</v>
      </c>
      <c r="G30" s="10"/>
      <c r="H30" s="11"/>
      <c r="I30" s="23">
        <v>0.13</v>
      </c>
      <c r="J30" s="24"/>
      <c r="K30" s="25" t="s">
        <v>77</v>
      </c>
    </row>
    <row r="31" spans="1:11" ht="20.100000000000001" customHeight="1">
      <c r="A31" s="4">
        <v>29</v>
      </c>
      <c r="B31" s="7" t="s">
        <v>78</v>
      </c>
      <c r="C31" s="7" t="s">
        <v>23</v>
      </c>
      <c r="D31" s="9" t="s">
        <v>79</v>
      </c>
      <c r="E31" s="7" t="s">
        <v>14</v>
      </c>
      <c r="F31" s="9">
        <v>7.99</v>
      </c>
      <c r="G31" s="10"/>
      <c r="H31" s="11"/>
      <c r="I31" s="23">
        <v>0.13</v>
      </c>
      <c r="J31" s="24"/>
      <c r="K31" s="25" t="s">
        <v>80</v>
      </c>
    </row>
    <row r="32" spans="1:11" ht="20.100000000000001" customHeight="1">
      <c r="A32" s="4">
        <v>30</v>
      </c>
      <c r="B32" s="7" t="s">
        <v>78</v>
      </c>
      <c r="C32" s="7" t="s">
        <v>23</v>
      </c>
      <c r="D32" s="9" t="s">
        <v>81</v>
      </c>
      <c r="E32" s="7" t="s">
        <v>14</v>
      </c>
      <c r="F32" s="9">
        <v>0.88800000000000001</v>
      </c>
      <c r="G32" s="10"/>
      <c r="H32" s="11"/>
      <c r="I32" s="23">
        <v>0.13</v>
      </c>
      <c r="J32" s="24"/>
      <c r="K32" s="25" t="s">
        <v>80</v>
      </c>
    </row>
    <row r="33" spans="1:12" ht="20.100000000000001" customHeight="1">
      <c r="A33" s="4">
        <v>31</v>
      </c>
      <c r="B33" s="7" t="s">
        <v>78</v>
      </c>
      <c r="C33" s="7" t="s">
        <v>23</v>
      </c>
      <c r="D33" s="9" t="s">
        <v>82</v>
      </c>
      <c r="E33" s="7" t="s">
        <v>14</v>
      </c>
      <c r="F33" s="9">
        <v>0.18643000000000001</v>
      </c>
      <c r="G33" s="10"/>
      <c r="H33" s="11"/>
      <c r="I33" s="23">
        <v>0.13</v>
      </c>
      <c r="J33" s="24"/>
      <c r="K33" s="25" t="s">
        <v>80</v>
      </c>
    </row>
    <row r="34" spans="1:12" ht="20.100000000000001" customHeight="1">
      <c r="A34" s="4">
        <v>32</v>
      </c>
      <c r="B34" s="7" t="s">
        <v>78</v>
      </c>
      <c r="C34" s="7" t="s">
        <v>23</v>
      </c>
      <c r="D34" s="9" t="s">
        <v>83</v>
      </c>
      <c r="E34" s="7" t="s">
        <v>14</v>
      </c>
      <c r="F34" s="9">
        <v>7.6059999999999999</v>
      </c>
      <c r="G34" s="10"/>
      <c r="H34" s="11"/>
      <c r="I34" s="23">
        <v>0.13</v>
      </c>
      <c r="J34" s="24"/>
      <c r="K34" s="25" t="s">
        <v>80</v>
      </c>
    </row>
    <row r="35" spans="1:12" ht="20.100000000000001" customHeight="1">
      <c r="A35" s="4">
        <v>33</v>
      </c>
      <c r="B35" s="7" t="s">
        <v>78</v>
      </c>
      <c r="C35" s="7" t="s">
        <v>23</v>
      </c>
      <c r="D35" s="9" t="s">
        <v>84</v>
      </c>
      <c r="E35" s="7" t="s">
        <v>14</v>
      </c>
      <c r="F35" s="9">
        <v>3.3730000000000002</v>
      </c>
      <c r="G35" s="10"/>
      <c r="H35" s="11"/>
      <c r="I35" s="23">
        <v>0.13</v>
      </c>
      <c r="J35" s="24"/>
      <c r="K35" s="25" t="s">
        <v>80</v>
      </c>
    </row>
    <row r="36" spans="1:12" ht="20.100000000000001" customHeight="1">
      <c r="A36" s="4">
        <v>34</v>
      </c>
      <c r="B36" s="7" t="s">
        <v>78</v>
      </c>
      <c r="C36" s="7" t="s">
        <v>23</v>
      </c>
      <c r="D36" s="9" t="s">
        <v>85</v>
      </c>
      <c r="E36" s="7" t="s">
        <v>14</v>
      </c>
      <c r="F36" s="9">
        <v>3.399</v>
      </c>
      <c r="G36" s="10"/>
      <c r="H36" s="11"/>
      <c r="I36" s="23">
        <v>0.13</v>
      </c>
      <c r="J36" s="24"/>
      <c r="K36" s="25" t="s">
        <v>80</v>
      </c>
    </row>
    <row r="37" spans="1:12" ht="20.100000000000001" customHeight="1">
      <c r="A37" s="4">
        <v>35</v>
      </c>
      <c r="B37" s="7" t="s">
        <v>78</v>
      </c>
      <c r="C37" s="7" t="s">
        <v>23</v>
      </c>
      <c r="D37" s="9" t="s">
        <v>86</v>
      </c>
      <c r="E37" s="7" t="s">
        <v>14</v>
      </c>
      <c r="F37" s="9">
        <v>9.2539999999999996</v>
      </c>
      <c r="G37" s="10"/>
      <c r="H37" s="11"/>
      <c r="I37" s="23">
        <v>0.13</v>
      </c>
      <c r="J37" s="24"/>
      <c r="K37" s="25" t="s">
        <v>80</v>
      </c>
    </row>
    <row r="38" spans="1:12" ht="20.100000000000001" customHeight="1">
      <c r="A38" s="4">
        <v>36</v>
      </c>
      <c r="B38" s="7" t="s">
        <v>78</v>
      </c>
      <c r="C38" s="7" t="s">
        <v>23</v>
      </c>
      <c r="D38" s="9" t="s">
        <v>87</v>
      </c>
      <c r="E38" s="7" t="s">
        <v>14</v>
      </c>
      <c r="F38" s="9">
        <v>7.2099999999999997E-2</v>
      </c>
      <c r="G38" s="10"/>
      <c r="H38" s="11"/>
      <c r="I38" s="23">
        <v>0.13</v>
      </c>
      <c r="J38" s="24"/>
      <c r="K38" s="25" t="s">
        <v>80</v>
      </c>
    </row>
    <row r="39" spans="1:12" ht="20.100000000000001" customHeight="1">
      <c r="A39" s="4">
        <v>37</v>
      </c>
      <c r="B39" s="7" t="s">
        <v>78</v>
      </c>
      <c r="C39" s="7" t="s">
        <v>23</v>
      </c>
      <c r="D39" s="9" t="s">
        <v>88</v>
      </c>
      <c r="E39" s="7" t="s">
        <v>14</v>
      </c>
      <c r="F39" s="9">
        <v>7.0668300000000004</v>
      </c>
      <c r="G39" s="10"/>
      <c r="H39" s="11"/>
      <c r="I39" s="23">
        <v>0.13</v>
      </c>
      <c r="J39" s="24"/>
      <c r="K39" s="25" t="s">
        <v>80</v>
      </c>
    </row>
    <row r="40" spans="1:12" ht="20.100000000000001" customHeight="1">
      <c r="A40" s="4">
        <v>38</v>
      </c>
      <c r="B40" s="35" t="s">
        <v>89</v>
      </c>
      <c r="C40" s="36"/>
      <c r="D40" s="37"/>
      <c r="E40" s="17"/>
      <c r="F40" s="18">
        <f>SUM(F3:F39)</f>
        <v>76.778210000000016</v>
      </c>
      <c r="G40" s="19"/>
      <c r="H40" s="20"/>
      <c r="I40" s="20"/>
      <c r="J40" s="5"/>
      <c r="K40" s="5"/>
    </row>
    <row r="41" spans="1:12" ht="54" customHeight="1">
      <c r="A41" s="19"/>
      <c r="B41" s="19"/>
      <c r="C41" s="19"/>
      <c r="D41" s="19"/>
      <c r="E41" s="19"/>
      <c r="F41" s="19"/>
      <c r="G41" s="19"/>
      <c r="H41" s="19"/>
      <c r="I41" s="26"/>
      <c r="J41" s="22"/>
      <c r="K41" s="27" t="s">
        <v>90</v>
      </c>
      <c r="L41" s="28"/>
    </row>
    <row r="42" spans="1:12" s="2" customFormat="1" ht="87" customHeight="1">
      <c r="A42" s="38" t="s">
        <v>91</v>
      </c>
      <c r="B42" s="39"/>
      <c r="C42" s="39"/>
      <c r="D42" s="39"/>
      <c r="E42" s="39"/>
      <c r="F42" s="39"/>
      <c r="G42" s="39"/>
      <c r="H42" s="39"/>
      <c r="I42" s="40"/>
      <c r="J42" s="39"/>
      <c r="K42" s="39"/>
    </row>
    <row r="43" spans="1:12" ht="22.5" customHeight="1">
      <c r="A43" s="31" t="s">
        <v>92</v>
      </c>
      <c r="B43" s="30"/>
      <c r="C43" s="30"/>
      <c r="D43" s="30"/>
      <c r="E43" s="41" t="s">
        <v>93</v>
      </c>
      <c r="F43" s="42"/>
      <c r="G43" s="42"/>
      <c r="H43" s="43"/>
      <c r="I43" s="44"/>
      <c r="J43" s="30"/>
      <c r="K43" s="30"/>
    </row>
    <row r="44" spans="1:12" ht="21" customHeight="1">
      <c r="A44" s="31"/>
      <c r="B44" s="30"/>
      <c r="C44" s="30"/>
      <c r="D44" s="30"/>
      <c r="E44" s="31" t="s">
        <v>94</v>
      </c>
      <c r="F44" s="31"/>
      <c r="G44" s="30"/>
      <c r="H44" s="30"/>
      <c r="I44" s="29" t="s">
        <v>95</v>
      </c>
      <c r="J44" s="30"/>
      <c r="K44" s="30"/>
    </row>
    <row r="45" spans="1:12" ht="24.95" customHeight="1">
      <c r="A45" s="30"/>
      <c r="B45" s="30"/>
      <c r="C45" s="30"/>
      <c r="D45" s="30"/>
      <c r="E45" s="30"/>
      <c r="F45" s="30"/>
      <c r="G45" s="30"/>
      <c r="H45" s="30"/>
      <c r="I45" s="29" t="s">
        <v>96</v>
      </c>
      <c r="J45" s="30"/>
      <c r="K45" s="30"/>
      <c r="L45" s="21"/>
    </row>
    <row r="47" spans="1:12" ht="24.95" customHeight="1">
      <c r="A47" s="21"/>
    </row>
  </sheetData>
  <mergeCells count="9">
    <mergeCell ref="I44:K44"/>
    <mergeCell ref="I45:K45"/>
    <mergeCell ref="A43:D45"/>
    <mergeCell ref="E44:H45"/>
    <mergeCell ref="A1:K1"/>
    <mergeCell ref="B40:D40"/>
    <mergeCell ref="A42:K42"/>
    <mergeCell ref="E43:H43"/>
    <mergeCell ref="I43:K43"/>
  </mergeCells>
  <phoneticPr fontId="7" type="noConversion"/>
  <pageMargins left="0.43263888888888902" right="0.35416666666666702" top="0.31458333333333299" bottom="0.31458333333333299" header="0.22013888888888899" footer="0.31458333333333299"/>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tabSelected="1" workbookViewId="0">
      <selection activeCell="D79" sqref="D79"/>
    </sheetView>
  </sheetViews>
  <sheetFormatPr defaultColWidth="9" defaultRowHeight="24.95" customHeight="1"/>
  <cols>
    <col min="1" max="1" width="3.75" style="45" customWidth="1"/>
    <col min="2" max="2" width="10.5" style="45" customWidth="1"/>
    <col min="3" max="3" width="8.875" style="45" customWidth="1"/>
    <col min="4" max="4" width="16.25" style="45" customWidth="1"/>
    <col min="5" max="5" width="4.75" style="45" customWidth="1"/>
    <col min="6" max="7" width="8.25" style="45" customWidth="1"/>
    <col min="8" max="8" width="9" style="45" customWidth="1"/>
    <col min="9" max="9" width="5.625" style="46" customWidth="1"/>
    <col min="10" max="10" width="7.875" style="45" customWidth="1"/>
    <col min="11" max="11" width="59.25" style="45" customWidth="1"/>
    <col min="12" max="12" width="14.625" style="45" customWidth="1"/>
    <col min="13" max="16384" width="9" style="45"/>
  </cols>
  <sheetData>
    <row r="1" spans="1:11" s="86" customFormat="1" ht="23.1" customHeight="1">
      <c r="A1" s="89" t="s">
        <v>215</v>
      </c>
      <c r="B1" s="87"/>
      <c r="C1" s="87"/>
      <c r="D1" s="87"/>
      <c r="E1" s="87"/>
      <c r="F1" s="87"/>
      <c r="G1" s="87"/>
      <c r="H1" s="87"/>
      <c r="I1" s="88"/>
      <c r="J1" s="87"/>
      <c r="K1" s="87"/>
    </row>
    <row r="2" spans="1:11" ht="29.1" customHeight="1">
      <c r="A2" s="66" t="s">
        <v>0</v>
      </c>
      <c r="B2" s="66" t="s">
        <v>1</v>
      </c>
      <c r="C2" s="66" t="s">
        <v>2</v>
      </c>
      <c r="D2" s="66" t="s">
        <v>3</v>
      </c>
      <c r="E2" s="64" t="s">
        <v>4</v>
      </c>
      <c r="F2" s="64" t="s">
        <v>5</v>
      </c>
      <c r="G2" s="66" t="s">
        <v>6</v>
      </c>
      <c r="H2" s="85" t="s">
        <v>7</v>
      </c>
      <c r="I2" s="64" t="s">
        <v>8</v>
      </c>
      <c r="J2" s="84" t="s">
        <v>214</v>
      </c>
      <c r="K2" s="66" t="s">
        <v>10</v>
      </c>
    </row>
    <row r="3" spans="1:11" ht="20.100000000000001" customHeight="1">
      <c r="A3" s="66">
        <v>1</v>
      </c>
      <c r="B3" s="65" t="s">
        <v>11</v>
      </c>
      <c r="C3" s="8" t="s">
        <v>12</v>
      </c>
      <c r="D3" s="83" t="s">
        <v>213</v>
      </c>
      <c r="E3" s="65" t="s">
        <v>14</v>
      </c>
      <c r="F3" s="82">
        <v>2.0049999999999999</v>
      </c>
      <c r="G3" s="70"/>
      <c r="H3" s="63"/>
      <c r="I3" s="69">
        <v>0.13</v>
      </c>
      <c r="J3" s="68"/>
      <c r="K3" s="67" t="s">
        <v>209</v>
      </c>
    </row>
    <row r="4" spans="1:11" ht="20.100000000000001" customHeight="1">
      <c r="A4" s="66">
        <v>2</v>
      </c>
      <c r="B4" s="65" t="s">
        <v>11</v>
      </c>
      <c r="C4" s="8" t="s">
        <v>12</v>
      </c>
      <c r="D4" s="83" t="s">
        <v>212</v>
      </c>
      <c r="E4" s="65" t="s">
        <v>14</v>
      </c>
      <c r="F4" s="82">
        <v>1.992</v>
      </c>
      <c r="G4" s="70"/>
      <c r="H4" s="63"/>
      <c r="I4" s="69">
        <v>0.13</v>
      </c>
      <c r="J4" s="68"/>
      <c r="K4" s="67" t="s">
        <v>209</v>
      </c>
    </row>
    <row r="5" spans="1:11" ht="20.100000000000001" customHeight="1">
      <c r="A5" s="66">
        <v>3</v>
      </c>
      <c r="B5" s="65" t="s">
        <v>11</v>
      </c>
      <c r="C5" s="8" t="s">
        <v>12</v>
      </c>
      <c r="D5" s="83" t="s">
        <v>211</v>
      </c>
      <c r="E5" s="65" t="s">
        <v>14</v>
      </c>
      <c r="F5" s="82">
        <v>6.3209999999999997</v>
      </c>
      <c r="G5" s="70"/>
      <c r="H5" s="63"/>
      <c r="I5" s="69">
        <v>0.13</v>
      </c>
      <c r="J5" s="68"/>
      <c r="K5" s="67" t="s">
        <v>209</v>
      </c>
    </row>
    <row r="6" spans="1:11" ht="20.100000000000001" customHeight="1">
      <c r="A6" s="66">
        <v>4</v>
      </c>
      <c r="B6" s="65" t="s">
        <v>11</v>
      </c>
      <c r="C6" s="8" t="s">
        <v>12</v>
      </c>
      <c r="D6" s="83" t="s">
        <v>13</v>
      </c>
      <c r="E6" s="65" t="s">
        <v>14</v>
      </c>
      <c r="F6" s="82">
        <v>13.928000000000001</v>
      </c>
      <c r="G6" s="70"/>
      <c r="H6" s="63"/>
      <c r="I6" s="69">
        <v>0.13</v>
      </c>
      <c r="J6" s="68"/>
      <c r="K6" s="67" t="s">
        <v>209</v>
      </c>
    </row>
    <row r="7" spans="1:11" ht="20.100000000000001" customHeight="1">
      <c r="A7" s="66">
        <v>5</v>
      </c>
      <c r="B7" s="65" t="s">
        <v>11</v>
      </c>
      <c r="C7" s="8" t="s">
        <v>12</v>
      </c>
      <c r="D7" s="83" t="s">
        <v>18</v>
      </c>
      <c r="E7" s="65" t="s">
        <v>14</v>
      </c>
      <c r="F7" s="82">
        <v>3.419</v>
      </c>
      <c r="G7" s="70"/>
      <c r="H7" s="63"/>
      <c r="I7" s="69">
        <v>0.13</v>
      </c>
      <c r="J7" s="68"/>
      <c r="K7" s="67" t="s">
        <v>209</v>
      </c>
    </row>
    <row r="8" spans="1:11" ht="20.100000000000001" customHeight="1">
      <c r="A8" s="66">
        <v>6</v>
      </c>
      <c r="B8" s="65" t="s">
        <v>11</v>
      </c>
      <c r="C8" s="8" t="s">
        <v>12</v>
      </c>
      <c r="D8" s="83" t="s">
        <v>210</v>
      </c>
      <c r="E8" s="65" t="s">
        <v>14</v>
      </c>
      <c r="F8" s="82">
        <v>1.1990000000000001</v>
      </c>
      <c r="G8" s="70"/>
      <c r="H8" s="63"/>
      <c r="I8" s="69">
        <v>0.13</v>
      </c>
      <c r="J8" s="68"/>
      <c r="K8" s="67" t="s">
        <v>209</v>
      </c>
    </row>
    <row r="9" spans="1:11" ht="20.100000000000001" customHeight="1">
      <c r="A9" s="66">
        <v>7</v>
      </c>
      <c r="B9" s="65" t="s">
        <v>11</v>
      </c>
      <c r="C9" s="8" t="s">
        <v>12</v>
      </c>
      <c r="D9" s="83" t="s">
        <v>19</v>
      </c>
      <c r="E9" s="65" t="s">
        <v>14</v>
      </c>
      <c r="F9" s="82">
        <v>2.11</v>
      </c>
      <c r="G9" s="70"/>
      <c r="H9" s="63"/>
      <c r="I9" s="69">
        <v>0.13</v>
      </c>
      <c r="J9" s="68"/>
      <c r="K9" s="67" t="s">
        <v>209</v>
      </c>
    </row>
    <row r="10" spans="1:11" ht="20.100000000000001" customHeight="1">
      <c r="A10" s="66">
        <v>8</v>
      </c>
      <c r="B10" s="65" t="s">
        <v>11</v>
      </c>
      <c r="C10" s="8" t="s">
        <v>12</v>
      </c>
      <c r="D10" s="83" t="s">
        <v>21</v>
      </c>
      <c r="E10" s="65" t="s">
        <v>14</v>
      </c>
      <c r="F10" s="82">
        <v>2.2930000000000001</v>
      </c>
      <c r="G10" s="70"/>
      <c r="H10" s="63"/>
      <c r="I10" s="69">
        <v>0.13</v>
      </c>
      <c r="J10" s="68"/>
      <c r="K10" s="67" t="s">
        <v>209</v>
      </c>
    </row>
    <row r="11" spans="1:11" ht="20.100000000000001" customHeight="1">
      <c r="A11" s="66">
        <v>9</v>
      </c>
      <c r="B11" s="72" t="s">
        <v>22</v>
      </c>
      <c r="C11" s="73" t="s">
        <v>23</v>
      </c>
      <c r="D11" s="72" t="s">
        <v>208</v>
      </c>
      <c r="E11" s="65" t="s">
        <v>14</v>
      </c>
      <c r="F11" s="71">
        <v>2.3689999999999999E-2</v>
      </c>
      <c r="G11" s="70"/>
      <c r="H11" s="63"/>
      <c r="I11" s="69">
        <v>0.13</v>
      </c>
      <c r="J11" s="68"/>
      <c r="K11" s="67" t="s">
        <v>207</v>
      </c>
    </row>
    <row r="12" spans="1:11" ht="20.100000000000001" customHeight="1">
      <c r="A12" s="66">
        <v>10</v>
      </c>
      <c r="B12" s="72" t="s">
        <v>22</v>
      </c>
      <c r="C12" s="73" t="s">
        <v>23</v>
      </c>
      <c r="D12" s="72" t="s">
        <v>206</v>
      </c>
      <c r="E12" s="65" t="s">
        <v>14</v>
      </c>
      <c r="F12" s="71">
        <v>7.4160000000000004E-2</v>
      </c>
      <c r="G12" s="70"/>
      <c r="H12" s="63"/>
      <c r="I12" s="69">
        <v>0.13</v>
      </c>
      <c r="J12" s="68"/>
      <c r="K12" s="67" t="s">
        <v>205</v>
      </c>
    </row>
    <row r="13" spans="1:11" ht="20.100000000000001" customHeight="1">
      <c r="A13" s="66">
        <v>11</v>
      </c>
      <c r="B13" s="72" t="s">
        <v>22</v>
      </c>
      <c r="C13" s="72" t="s">
        <v>23</v>
      </c>
      <c r="D13" s="72" t="s">
        <v>204</v>
      </c>
      <c r="E13" s="65" t="s">
        <v>14</v>
      </c>
      <c r="F13" s="71">
        <v>6.7979999999999999E-2</v>
      </c>
      <c r="G13" s="70"/>
      <c r="H13" s="63"/>
      <c r="I13" s="69">
        <v>0.13</v>
      </c>
      <c r="J13" s="68"/>
      <c r="K13" s="67" t="s">
        <v>203</v>
      </c>
    </row>
    <row r="14" spans="1:11" ht="20.100000000000001" customHeight="1">
      <c r="A14" s="66">
        <v>12</v>
      </c>
      <c r="B14" s="72" t="s">
        <v>28</v>
      </c>
      <c r="C14" s="73" t="s">
        <v>23</v>
      </c>
      <c r="D14" s="72" t="s">
        <v>202</v>
      </c>
      <c r="E14" s="65" t="s">
        <v>14</v>
      </c>
      <c r="F14" s="71">
        <v>4.326E-2</v>
      </c>
      <c r="G14" s="70"/>
      <c r="H14" s="63"/>
      <c r="I14" s="69">
        <v>0.13</v>
      </c>
      <c r="J14" s="68"/>
      <c r="K14" s="67" t="s">
        <v>201</v>
      </c>
    </row>
    <row r="15" spans="1:11" ht="20.100000000000001" customHeight="1">
      <c r="A15" s="66">
        <v>13</v>
      </c>
      <c r="B15" s="72" t="s">
        <v>28</v>
      </c>
      <c r="C15" s="73" t="s">
        <v>23</v>
      </c>
      <c r="D15" s="72" t="s">
        <v>200</v>
      </c>
      <c r="E15" s="65" t="s">
        <v>14</v>
      </c>
      <c r="F15" s="71">
        <v>1.6480000000000002E-2</v>
      </c>
      <c r="G15" s="70"/>
      <c r="H15" s="63"/>
      <c r="I15" s="69">
        <v>0.13</v>
      </c>
      <c r="J15" s="68"/>
      <c r="K15" s="67" t="s">
        <v>199</v>
      </c>
    </row>
    <row r="16" spans="1:11" ht="20.100000000000001" customHeight="1">
      <c r="A16" s="66">
        <v>14</v>
      </c>
      <c r="B16" s="72" t="s">
        <v>28</v>
      </c>
      <c r="C16" s="73" t="s">
        <v>23</v>
      </c>
      <c r="D16" s="72" t="s">
        <v>198</v>
      </c>
      <c r="E16" s="65" t="s">
        <v>14</v>
      </c>
      <c r="F16" s="71">
        <v>0.217</v>
      </c>
      <c r="G16" s="70"/>
      <c r="H16" s="63"/>
      <c r="I16" s="69">
        <v>0.13</v>
      </c>
      <c r="J16" s="68"/>
      <c r="K16" s="67" t="s">
        <v>197</v>
      </c>
    </row>
    <row r="17" spans="1:11" ht="20.100000000000001" customHeight="1">
      <c r="A17" s="66">
        <v>15</v>
      </c>
      <c r="B17" s="72" t="s">
        <v>28</v>
      </c>
      <c r="C17" s="73" t="s">
        <v>23</v>
      </c>
      <c r="D17" s="72" t="s">
        <v>196</v>
      </c>
      <c r="E17" s="65" t="s">
        <v>14</v>
      </c>
      <c r="F17" s="71">
        <v>1.778</v>
      </c>
      <c r="G17" s="70"/>
      <c r="H17" s="63"/>
      <c r="I17" s="69">
        <v>0.13</v>
      </c>
      <c r="J17" s="68"/>
      <c r="K17" s="67" t="s">
        <v>195</v>
      </c>
    </row>
    <row r="18" spans="1:11" ht="20.100000000000001" customHeight="1">
      <c r="A18" s="66">
        <v>16</v>
      </c>
      <c r="B18" s="72" t="s">
        <v>28</v>
      </c>
      <c r="C18" s="73" t="s">
        <v>23</v>
      </c>
      <c r="D18" s="72" t="s">
        <v>194</v>
      </c>
      <c r="E18" s="65" t="s">
        <v>14</v>
      </c>
      <c r="F18" s="71">
        <v>3.09E-2</v>
      </c>
      <c r="G18" s="70"/>
      <c r="H18" s="63"/>
      <c r="I18" s="69">
        <v>0.13</v>
      </c>
      <c r="J18" s="68"/>
      <c r="K18" s="67" t="s">
        <v>193</v>
      </c>
    </row>
    <row r="19" spans="1:11" ht="20.100000000000001" customHeight="1">
      <c r="A19" s="66">
        <v>17</v>
      </c>
      <c r="B19" s="72" t="s">
        <v>28</v>
      </c>
      <c r="C19" s="73" t="s">
        <v>23</v>
      </c>
      <c r="D19" s="72" t="s">
        <v>192</v>
      </c>
      <c r="E19" s="65" t="s">
        <v>14</v>
      </c>
      <c r="F19" s="71">
        <v>0.83599999999999997</v>
      </c>
      <c r="G19" s="70"/>
      <c r="H19" s="63"/>
      <c r="I19" s="69">
        <v>0.13</v>
      </c>
      <c r="J19" s="68"/>
      <c r="K19" s="67" t="s">
        <v>191</v>
      </c>
    </row>
    <row r="20" spans="1:11" ht="20.100000000000001" customHeight="1">
      <c r="A20" s="66">
        <v>18</v>
      </c>
      <c r="B20" s="72" t="s">
        <v>28</v>
      </c>
      <c r="C20" s="73" t="s">
        <v>23</v>
      </c>
      <c r="D20" s="72" t="s">
        <v>190</v>
      </c>
      <c r="E20" s="65" t="s">
        <v>14</v>
      </c>
      <c r="F20" s="71">
        <v>4.8609999999999998</v>
      </c>
      <c r="G20" s="70"/>
      <c r="H20" s="63"/>
      <c r="I20" s="69">
        <v>0.13</v>
      </c>
      <c r="J20" s="68"/>
      <c r="K20" s="67" t="s">
        <v>189</v>
      </c>
    </row>
    <row r="21" spans="1:11" ht="20.100000000000001" customHeight="1">
      <c r="A21" s="66">
        <v>19</v>
      </c>
      <c r="B21" s="72" t="s">
        <v>28</v>
      </c>
      <c r="C21" s="73" t="s">
        <v>23</v>
      </c>
      <c r="D21" s="72" t="s">
        <v>188</v>
      </c>
      <c r="E21" s="65" t="s">
        <v>14</v>
      </c>
      <c r="F21" s="71">
        <v>0.34916999999999998</v>
      </c>
      <c r="G21" s="70"/>
      <c r="H21" s="63"/>
      <c r="I21" s="69">
        <v>0.13</v>
      </c>
      <c r="J21" s="68"/>
      <c r="K21" s="67" t="s">
        <v>187</v>
      </c>
    </row>
    <row r="22" spans="1:11" ht="20.100000000000001" customHeight="1">
      <c r="A22" s="66">
        <v>20</v>
      </c>
      <c r="B22" s="72" t="s">
        <v>38</v>
      </c>
      <c r="C22" s="73" t="s">
        <v>23</v>
      </c>
      <c r="D22" s="72" t="s">
        <v>186</v>
      </c>
      <c r="E22" s="65" t="s">
        <v>14</v>
      </c>
      <c r="F22" s="71">
        <v>7.4994300000000003</v>
      </c>
      <c r="G22" s="70"/>
      <c r="H22" s="63"/>
      <c r="I22" s="69">
        <v>0.13</v>
      </c>
      <c r="J22" s="68"/>
      <c r="K22" s="67" t="s">
        <v>185</v>
      </c>
    </row>
    <row r="23" spans="1:11" ht="20.100000000000001" customHeight="1">
      <c r="A23" s="66">
        <v>21</v>
      </c>
      <c r="B23" s="72" t="s">
        <v>38</v>
      </c>
      <c r="C23" s="73" t="s">
        <v>23</v>
      </c>
      <c r="D23" s="72" t="s">
        <v>184</v>
      </c>
      <c r="E23" s="65" t="s">
        <v>14</v>
      </c>
      <c r="F23" s="71">
        <v>0.86726000000000003</v>
      </c>
      <c r="G23" s="70"/>
      <c r="H23" s="63"/>
      <c r="I23" s="69">
        <v>0.13</v>
      </c>
      <c r="J23" s="68"/>
      <c r="K23" s="67" t="s">
        <v>183</v>
      </c>
    </row>
    <row r="24" spans="1:11" ht="20.100000000000001" customHeight="1">
      <c r="A24" s="66">
        <v>22</v>
      </c>
      <c r="B24" s="72" t="s">
        <v>38</v>
      </c>
      <c r="C24" s="73" t="s">
        <v>23</v>
      </c>
      <c r="D24" s="72" t="s">
        <v>182</v>
      </c>
      <c r="E24" s="65" t="s">
        <v>14</v>
      </c>
      <c r="F24" s="71">
        <v>4.1684099999999997</v>
      </c>
      <c r="G24" s="70"/>
      <c r="H24" s="63"/>
      <c r="I24" s="69">
        <v>0.13</v>
      </c>
      <c r="J24" s="68"/>
      <c r="K24" s="67" t="s">
        <v>181</v>
      </c>
    </row>
    <row r="25" spans="1:11" ht="20.100000000000001" customHeight="1">
      <c r="A25" s="66">
        <v>23</v>
      </c>
      <c r="B25" s="72" t="s">
        <v>38</v>
      </c>
      <c r="C25" s="73" t="s">
        <v>23</v>
      </c>
      <c r="D25" s="72" t="s">
        <v>180</v>
      </c>
      <c r="E25" s="65" t="s">
        <v>14</v>
      </c>
      <c r="F25" s="71">
        <v>5.2942</v>
      </c>
      <c r="G25" s="70"/>
      <c r="H25" s="63"/>
      <c r="I25" s="69">
        <v>0.13</v>
      </c>
      <c r="J25" s="68"/>
      <c r="K25" s="67" t="s">
        <v>179</v>
      </c>
    </row>
    <row r="26" spans="1:11" ht="20.100000000000001" customHeight="1">
      <c r="A26" s="66">
        <v>24</v>
      </c>
      <c r="B26" s="72" t="s">
        <v>38</v>
      </c>
      <c r="C26" s="73" t="s">
        <v>23</v>
      </c>
      <c r="D26" s="72" t="s">
        <v>178</v>
      </c>
      <c r="E26" s="65" t="s">
        <v>14</v>
      </c>
      <c r="F26" s="71">
        <v>17.214390000000002</v>
      </c>
      <c r="G26" s="70"/>
      <c r="H26" s="63"/>
      <c r="I26" s="69">
        <v>0.13</v>
      </c>
      <c r="J26" s="68"/>
      <c r="K26" s="67" t="s">
        <v>177</v>
      </c>
    </row>
    <row r="27" spans="1:11" ht="20.100000000000001" customHeight="1">
      <c r="A27" s="66">
        <v>25</v>
      </c>
      <c r="B27" s="72" t="s">
        <v>38</v>
      </c>
      <c r="C27" s="73" t="s">
        <v>23</v>
      </c>
      <c r="D27" s="72" t="s">
        <v>176</v>
      </c>
      <c r="E27" s="65" t="s">
        <v>14</v>
      </c>
      <c r="F27" s="71">
        <v>10.494669999999999</v>
      </c>
      <c r="G27" s="70"/>
      <c r="H27" s="63"/>
      <c r="I27" s="69">
        <v>0.13</v>
      </c>
      <c r="J27" s="68"/>
      <c r="K27" s="67" t="s">
        <v>175</v>
      </c>
    </row>
    <row r="28" spans="1:11" ht="20.100000000000001" customHeight="1">
      <c r="A28" s="66">
        <v>26</v>
      </c>
      <c r="B28" s="72" t="s">
        <v>38</v>
      </c>
      <c r="C28" s="72" t="s">
        <v>23</v>
      </c>
      <c r="D28" s="72" t="s">
        <v>47</v>
      </c>
      <c r="E28" s="65" t="s">
        <v>14</v>
      </c>
      <c r="F28" s="71">
        <v>4.9295799999999996</v>
      </c>
      <c r="G28" s="70"/>
      <c r="H28" s="63"/>
      <c r="I28" s="69">
        <v>0.13</v>
      </c>
      <c r="J28" s="68"/>
      <c r="K28" s="67" t="s">
        <v>174</v>
      </c>
    </row>
    <row r="29" spans="1:11" ht="20.100000000000001" customHeight="1">
      <c r="A29" s="66">
        <v>27</v>
      </c>
      <c r="B29" s="72" t="s">
        <v>38</v>
      </c>
      <c r="C29" s="73" t="s">
        <v>23</v>
      </c>
      <c r="D29" s="72" t="s">
        <v>173</v>
      </c>
      <c r="E29" s="65" t="s">
        <v>14</v>
      </c>
      <c r="F29" s="71">
        <v>6.3129999999999997</v>
      </c>
      <c r="G29" s="70"/>
      <c r="H29" s="63"/>
      <c r="I29" s="69">
        <v>0.13</v>
      </c>
      <c r="J29" s="68"/>
      <c r="K29" s="67" t="s">
        <v>172</v>
      </c>
    </row>
    <row r="30" spans="1:11" ht="20.100000000000001" customHeight="1">
      <c r="A30" s="66">
        <v>28</v>
      </c>
      <c r="B30" s="72" t="s">
        <v>38</v>
      </c>
      <c r="C30" s="73" t="s">
        <v>23</v>
      </c>
      <c r="D30" s="72" t="s">
        <v>49</v>
      </c>
      <c r="E30" s="65" t="s">
        <v>14</v>
      </c>
      <c r="F30" s="71">
        <v>15.997999999999999</v>
      </c>
      <c r="G30" s="70"/>
      <c r="H30" s="63"/>
      <c r="I30" s="69">
        <v>0.13</v>
      </c>
      <c r="J30" s="68"/>
      <c r="K30" s="67" t="s">
        <v>171</v>
      </c>
    </row>
    <row r="31" spans="1:11" ht="20.100000000000001" customHeight="1">
      <c r="A31" s="66">
        <v>29</v>
      </c>
      <c r="B31" s="72" t="s">
        <v>38</v>
      </c>
      <c r="C31" s="72" t="s">
        <v>23</v>
      </c>
      <c r="D31" s="72" t="s">
        <v>170</v>
      </c>
      <c r="E31" s="65" t="s">
        <v>14</v>
      </c>
      <c r="F31" s="71">
        <v>4.8585099999999999</v>
      </c>
      <c r="G31" s="70"/>
      <c r="H31" s="63"/>
      <c r="I31" s="69">
        <v>0.13</v>
      </c>
      <c r="J31" s="68"/>
      <c r="K31" s="67" t="s">
        <v>169</v>
      </c>
    </row>
    <row r="32" spans="1:11" ht="20.100000000000001" customHeight="1">
      <c r="A32" s="66">
        <v>30</v>
      </c>
      <c r="B32" s="72" t="s">
        <v>38</v>
      </c>
      <c r="C32" s="72" t="s">
        <v>23</v>
      </c>
      <c r="D32" s="72" t="s">
        <v>168</v>
      </c>
      <c r="E32" s="65" t="s">
        <v>14</v>
      </c>
      <c r="F32" s="71">
        <v>14.622909999999999</v>
      </c>
      <c r="G32" s="70"/>
      <c r="H32" s="63"/>
      <c r="I32" s="69">
        <v>0.13</v>
      </c>
      <c r="J32" s="68"/>
      <c r="K32" s="67" t="s">
        <v>167</v>
      </c>
    </row>
    <row r="33" spans="1:11" ht="20.100000000000001" customHeight="1">
      <c r="A33" s="66">
        <v>31</v>
      </c>
      <c r="B33" s="72" t="s">
        <v>38</v>
      </c>
      <c r="C33" s="72" t="s">
        <v>23</v>
      </c>
      <c r="D33" s="72" t="s">
        <v>41</v>
      </c>
      <c r="E33" s="65" t="s">
        <v>14</v>
      </c>
      <c r="F33" s="71">
        <v>0.54898999999999998</v>
      </c>
      <c r="G33" s="70"/>
      <c r="H33" s="63"/>
      <c r="I33" s="69">
        <v>0.13</v>
      </c>
      <c r="J33" s="68"/>
      <c r="K33" s="67" t="s">
        <v>166</v>
      </c>
    </row>
    <row r="34" spans="1:11" ht="24" customHeight="1">
      <c r="A34" s="66">
        <v>32</v>
      </c>
      <c r="B34" s="81" t="s">
        <v>165</v>
      </c>
      <c r="C34" s="14" t="s">
        <v>44</v>
      </c>
      <c r="D34" s="80" t="s">
        <v>164</v>
      </c>
      <c r="E34" s="79" t="s">
        <v>14</v>
      </c>
      <c r="F34" s="78">
        <v>3.85426</v>
      </c>
      <c r="G34" s="70"/>
      <c r="H34" s="63"/>
      <c r="I34" s="69">
        <v>0.13</v>
      </c>
      <c r="J34" s="68"/>
      <c r="K34" s="67" t="s">
        <v>163</v>
      </c>
    </row>
    <row r="35" spans="1:11" ht="20.100000000000001" customHeight="1">
      <c r="A35" s="66">
        <v>33</v>
      </c>
      <c r="B35" s="72" t="s">
        <v>51</v>
      </c>
      <c r="C35" s="73" t="s">
        <v>23</v>
      </c>
      <c r="D35" s="72" t="s">
        <v>162</v>
      </c>
      <c r="E35" s="65" t="s">
        <v>14</v>
      </c>
      <c r="F35" s="71">
        <v>3.5020000000000003E-2</v>
      </c>
      <c r="G35" s="70"/>
      <c r="H35" s="63"/>
      <c r="I35" s="69">
        <v>0.13</v>
      </c>
      <c r="J35" s="68"/>
      <c r="K35" s="67" t="s">
        <v>161</v>
      </c>
    </row>
    <row r="36" spans="1:11" ht="20.100000000000001" customHeight="1">
      <c r="A36" s="66">
        <v>34</v>
      </c>
      <c r="B36" s="72" t="s">
        <v>51</v>
      </c>
      <c r="C36" s="73" t="s">
        <v>23</v>
      </c>
      <c r="D36" s="72" t="s">
        <v>160</v>
      </c>
      <c r="E36" s="65" t="s">
        <v>14</v>
      </c>
      <c r="F36" s="71">
        <v>15.887</v>
      </c>
      <c r="G36" s="70"/>
      <c r="H36" s="63"/>
      <c r="I36" s="69">
        <v>0.13</v>
      </c>
      <c r="J36" s="68"/>
      <c r="K36" s="67" t="s">
        <v>159</v>
      </c>
    </row>
    <row r="37" spans="1:11" ht="20.100000000000001" customHeight="1">
      <c r="A37" s="66">
        <v>35</v>
      </c>
      <c r="B37" s="72" t="s">
        <v>51</v>
      </c>
      <c r="C37" s="73" t="s">
        <v>23</v>
      </c>
      <c r="D37" s="72" t="s">
        <v>52</v>
      </c>
      <c r="E37" s="65" t="s">
        <v>14</v>
      </c>
      <c r="F37" s="71">
        <v>5.4850000000000003</v>
      </c>
      <c r="G37" s="70"/>
      <c r="H37" s="63"/>
      <c r="I37" s="69">
        <v>0.13</v>
      </c>
      <c r="J37" s="68"/>
      <c r="K37" s="67" t="s">
        <v>158</v>
      </c>
    </row>
    <row r="38" spans="1:11" ht="20.100000000000001" customHeight="1">
      <c r="A38" s="66">
        <v>36</v>
      </c>
      <c r="B38" s="72" t="s">
        <v>51</v>
      </c>
      <c r="C38" s="73" t="s">
        <v>23</v>
      </c>
      <c r="D38" s="72" t="s">
        <v>54</v>
      </c>
      <c r="E38" s="65" t="s">
        <v>14</v>
      </c>
      <c r="F38" s="71">
        <v>1.54</v>
      </c>
      <c r="G38" s="70"/>
      <c r="H38" s="63"/>
      <c r="I38" s="69">
        <v>0.13</v>
      </c>
      <c r="J38" s="68"/>
      <c r="K38" s="67" t="s">
        <v>157</v>
      </c>
    </row>
    <row r="39" spans="1:11" ht="20.100000000000001" customHeight="1">
      <c r="A39" s="66">
        <v>37</v>
      </c>
      <c r="B39" s="72" t="s">
        <v>51</v>
      </c>
      <c r="C39" s="73" t="s">
        <v>23</v>
      </c>
      <c r="D39" s="72" t="s">
        <v>156</v>
      </c>
      <c r="E39" s="65" t="s">
        <v>14</v>
      </c>
      <c r="F39" s="71">
        <v>2.5310000000000001</v>
      </c>
      <c r="G39" s="70"/>
      <c r="H39" s="63"/>
      <c r="I39" s="69">
        <v>0.13</v>
      </c>
      <c r="J39" s="68"/>
      <c r="K39" s="67" t="s">
        <v>155</v>
      </c>
    </row>
    <row r="40" spans="1:11" ht="20.100000000000001" customHeight="1">
      <c r="A40" s="66">
        <v>38</v>
      </c>
      <c r="B40" s="72" t="s">
        <v>51</v>
      </c>
      <c r="C40" s="73" t="s">
        <v>23</v>
      </c>
      <c r="D40" s="72" t="s">
        <v>56</v>
      </c>
      <c r="E40" s="65" t="s">
        <v>14</v>
      </c>
      <c r="F40" s="71">
        <v>3.0089999999999999</v>
      </c>
      <c r="G40" s="70"/>
      <c r="H40" s="63"/>
      <c r="I40" s="69">
        <v>0.13</v>
      </c>
      <c r="J40" s="68"/>
      <c r="K40" s="67" t="s">
        <v>154</v>
      </c>
    </row>
    <row r="41" spans="1:11" ht="20.100000000000001" customHeight="1">
      <c r="A41" s="66">
        <v>39</v>
      </c>
      <c r="B41" s="72" t="s">
        <v>51</v>
      </c>
      <c r="C41" s="73" t="s">
        <v>23</v>
      </c>
      <c r="D41" s="72" t="s">
        <v>58</v>
      </c>
      <c r="E41" s="65" t="s">
        <v>14</v>
      </c>
      <c r="F41" s="71">
        <v>0.37182999999999999</v>
      </c>
      <c r="G41" s="70"/>
      <c r="H41" s="63"/>
      <c r="I41" s="69">
        <v>0.13</v>
      </c>
      <c r="J41" s="68"/>
      <c r="K41" s="67" t="s">
        <v>153</v>
      </c>
    </row>
    <row r="42" spans="1:11" ht="20.100000000000001" customHeight="1">
      <c r="A42" s="66">
        <v>40</v>
      </c>
      <c r="B42" s="72" t="s">
        <v>51</v>
      </c>
      <c r="C42" s="73" t="s">
        <v>23</v>
      </c>
      <c r="D42" s="72" t="s">
        <v>152</v>
      </c>
      <c r="E42" s="65" t="s">
        <v>14</v>
      </c>
      <c r="F42" s="71">
        <v>5.4116200000000001</v>
      </c>
      <c r="G42" s="70"/>
      <c r="H42" s="63"/>
      <c r="I42" s="69">
        <v>0.13</v>
      </c>
      <c r="J42" s="68"/>
      <c r="K42" s="67" t="s">
        <v>151</v>
      </c>
    </row>
    <row r="43" spans="1:11" ht="20.100000000000001" customHeight="1">
      <c r="A43" s="66">
        <v>41</v>
      </c>
      <c r="B43" s="72" t="s">
        <v>51</v>
      </c>
      <c r="C43" s="73" t="s">
        <v>23</v>
      </c>
      <c r="D43" s="65" t="s">
        <v>150</v>
      </c>
      <c r="E43" s="65" t="s">
        <v>14</v>
      </c>
      <c r="F43" s="77">
        <v>2.31</v>
      </c>
      <c r="G43" s="70"/>
      <c r="H43" s="76"/>
      <c r="I43" s="69">
        <v>0.13</v>
      </c>
      <c r="J43" s="75"/>
      <c r="K43" s="67" t="s">
        <v>149</v>
      </c>
    </row>
    <row r="44" spans="1:11" ht="20.100000000000001" customHeight="1">
      <c r="A44" s="66">
        <v>42</v>
      </c>
      <c r="B44" s="72" t="s">
        <v>148</v>
      </c>
      <c r="C44" s="73" t="s">
        <v>44</v>
      </c>
      <c r="D44" s="72" t="s">
        <v>147</v>
      </c>
      <c r="E44" s="65" t="s">
        <v>14</v>
      </c>
      <c r="F44" s="71">
        <v>2.6131099999999998</v>
      </c>
      <c r="G44" s="70"/>
      <c r="H44" s="63"/>
      <c r="I44" s="69">
        <v>0.13</v>
      </c>
      <c r="J44" s="68"/>
      <c r="K44" s="67" t="s">
        <v>146</v>
      </c>
    </row>
    <row r="45" spans="1:11" ht="20.100000000000001" customHeight="1">
      <c r="A45" s="66">
        <v>43</v>
      </c>
      <c r="B45" s="72" t="s">
        <v>72</v>
      </c>
      <c r="C45" s="73" t="s">
        <v>23</v>
      </c>
      <c r="D45" s="72" t="s">
        <v>73</v>
      </c>
      <c r="E45" s="65" t="s">
        <v>14</v>
      </c>
      <c r="F45" s="71">
        <v>0.46453</v>
      </c>
      <c r="G45" s="70"/>
      <c r="H45" s="63"/>
      <c r="I45" s="69">
        <v>0.13</v>
      </c>
      <c r="J45" s="68"/>
      <c r="K45" s="74" t="s">
        <v>145</v>
      </c>
    </row>
    <row r="46" spans="1:11" ht="20.100000000000001" customHeight="1">
      <c r="A46" s="66">
        <v>44</v>
      </c>
      <c r="B46" s="72" t="s">
        <v>72</v>
      </c>
      <c r="C46" s="73" t="s">
        <v>23</v>
      </c>
      <c r="D46" s="72" t="s">
        <v>144</v>
      </c>
      <c r="E46" s="65" t="s">
        <v>14</v>
      </c>
      <c r="F46" s="71">
        <v>2.786</v>
      </c>
      <c r="G46" s="70"/>
      <c r="H46" s="63"/>
      <c r="I46" s="69">
        <v>0.13</v>
      </c>
      <c r="J46" s="68"/>
      <c r="K46" s="74" t="s">
        <v>143</v>
      </c>
    </row>
    <row r="47" spans="1:11" ht="20.100000000000001" customHeight="1">
      <c r="A47" s="66">
        <v>45</v>
      </c>
      <c r="B47" s="72" t="s">
        <v>72</v>
      </c>
      <c r="C47" s="73" t="s">
        <v>23</v>
      </c>
      <c r="D47" s="72" t="s">
        <v>142</v>
      </c>
      <c r="E47" s="65" t="s">
        <v>14</v>
      </c>
      <c r="F47" s="71">
        <v>5.7939999999999996</v>
      </c>
      <c r="G47" s="70"/>
      <c r="H47" s="63"/>
      <c r="I47" s="69">
        <v>0.13</v>
      </c>
      <c r="J47" s="68"/>
      <c r="K47" s="74" t="s">
        <v>141</v>
      </c>
    </row>
    <row r="48" spans="1:11" ht="20.100000000000001" customHeight="1">
      <c r="A48" s="66">
        <v>46</v>
      </c>
      <c r="B48" s="72" t="s">
        <v>35</v>
      </c>
      <c r="C48" s="73" t="s">
        <v>23</v>
      </c>
      <c r="D48" s="72" t="s">
        <v>140</v>
      </c>
      <c r="E48" s="65" t="s">
        <v>14</v>
      </c>
      <c r="F48" s="71">
        <v>6.7519999999999998</v>
      </c>
      <c r="G48" s="70"/>
      <c r="H48" s="63"/>
      <c r="I48" s="69">
        <v>0.13</v>
      </c>
      <c r="J48" s="68"/>
      <c r="K48" s="67" t="s">
        <v>139</v>
      </c>
    </row>
    <row r="49" spans="1:11" ht="20.100000000000001" customHeight="1">
      <c r="A49" s="66">
        <v>47</v>
      </c>
      <c r="B49" s="72" t="s">
        <v>35</v>
      </c>
      <c r="C49" s="73" t="s">
        <v>23</v>
      </c>
      <c r="D49" s="72" t="s">
        <v>36</v>
      </c>
      <c r="E49" s="65" t="s">
        <v>14</v>
      </c>
      <c r="F49" s="71">
        <v>34.226999999999997</v>
      </c>
      <c r="G49" s="70"/>
      <c r="H49" s="63"/>
      <c r="I49" s="69">
        <v>0.13</v>
      </c>
      <c r="J49" s="68"/>
      <c r="K49" s="67" t="s">
        <v>138</v>
      </c>
    </row>
    <row r="50" spans="1:11" ht="20.100000000000001" customHeight="1">
      <c r="A50" s="66">
        <v>48</v>
      </c>
      <c r="B50" s="72" t="s">
        <v>35</v>
      </c>
      <c r="C50" s="73" t="s">
        <v>23</v>
      </c>
      <c r="D50" s="72" t="s">
        <v>137</v>
      </c>
      <c r="E50" s="65" t="s">
        <v>14</v>
      </c>
      <c r="F50" s="71">
        <v>2.6240000000000001</v>
      </c>
      <c r="G50" s="70"/>
      <c r="H50" s="63"/>
      <c r="I50" s="69">
        <v>0.13</v>
      </c>
      <c r="J50" s="68"/>
      <c r="K50" s="67" t="s">
        <v>136</v>
      </c>
    </row>
    <row r="51" spans="1:11" ht="20.100000000000001" customHeight="1">
      <c r="A51" s="66">
        <v>49</v>
      </c>
      <c r="B51" s="72" t="s">
        <v>60</v>
      </c>
      <c r="C51" s="72" t="s">
        <v>23</v>
      </c>
      <c r="D51" s="72" t="s">
        <v>135</v>
      </c>
      <c r="E51" s="65" t="s">
        <v>14</v>
      </c>
      <c r="F51" s="71">
        <f>0.929*1.03</f>
        <v>0.95687000000000011</v>
      </c>
      <c r="G51" s="70"/>
      <c r="H51" s="63"/>
      <c r="I51" s="69">
        <v>0.13</v>
      </c>
      <c r="J51" s="68"/>
      <c r="K51" s="67" t="s">
        <v>134</v>
      </c>
    </row>
    <row r="52" spans="1:11" ht="20.100000000000001" customHeight="1">
      <c r="A52" s="66">
        <v>50</v>
      </c>
      <c r="B52" s="72" t="s">
        <v>60</v>
      </c>
      <c r="C52" s="73" t="s">
        <v>23</v>
      </c>
      <c r="D52" s="72" t="s">
        <v>133</v>
      </c>
      <c r="E52" s="65" t="s">
        <v>14</v>
      </c>
      <c r="F52" s="71">
        <v>0.27900000000000003</v>
      </c>
      <c r="G52" s="70"/>
      <c r="H52" s="63"/>
      <c r="I52" s="69">
        <v>0.13</v>
      </c>
      <c r="J52" s="68"/>
      <c r="K52" s="67" t="s">
        <v>132</v>
      </c>
    </row>
    <row r="53" spans="1:11" ht="20.100000000000001" customHeight="1">
      <c r="A53" s="66">
        <v>51</v>
      </c>
      <c r="B53" s="72" t="s">
        <v>60</v>
      </c>
      <c r="C53" s="73" t="s">
        <v>23</v>
      </c>
      <c r="D53" s="72" t="s">
        <v>131</v>
      </c>
      <c r="E53" s="65" t="s">
        <v>14</v>
      </c>
      <c r="F53" s="71">
        <v>0.92700000000000005</v>
      </c>
      <c r="G53" s="70"/>
      <c r="H53" s="63"/>
      <c r="I53" s="69">
        <v>0.13</v>
      </c>
      <c r="J53" s="68"/>
      <c r="K53" s="67" t="s">
        <v>130</v>
      </c>
    </row>
    <row r="54" spans="1:11" ht="20.100000000000001" customHeight="1">
      <c r="A54" s="66">
        <v>52</v>
      </c>
      <c r="B54" s="72" t="s">
        <v>60</v>
      </c>
      <c r="C54" s="72" t="s">
        <v>23</v>
      </c>
      <c r="D54" s="72" t="s">
        <v>129</v>
      </c>
      <c r="E54" s="65" t="s">
        <v>14</v>
      </c>
      <c r="F54" s="71">
        <f>3.044*1.03</f>
        <v>3.1353200000000001</v>
      </c>
      <c r="G54" s="70"/>
      <c r="H54" s="63"/>
      <c r="I54" s="69">
        <v>0.13</v>
      </c>
      <c r="J54" s="68"/>
      <c r="K54" s="67" t="s">
        <v>128</v>
      </c>
    </row>
    <row r="55" spans="1:11" ht="20.100000000000001" customHeight="1">
      <c r="A55" s="66">
        <v>53</v>
      </c>
      <c r="B55" s="72" t="s">
        <v>60</v>
      </c>
      <c r="C55" s="72" t="s">
        <v>23</v>
      </c>
      <c r="D55" s="72" t="s">
        <v>127</v>
      </c>
      <c r="E55" s="65" t="s">
        <v>14</v>
      </c>
      <c r="F55" s="71">
        <f>0.186*1.03</f>
        <v>0.19158</v>
      </c>
      <c r="G55" s="70"/>
      <c r="H55" s="63"/>
      <c r="I55" s="69">
        <v>0.13</v>
      </c>
      <c r="J55" s="68"/>
      <c r="K55" s="67" t="s">
        <v>126</v>
      </c>
    </row>
    <row r="56" spans="1:11" ht="20.100000000000001" customHeight="1">
      <c r="A56" s="66">
        <v>54</v>
      </c>
      <c r="B56" s="72" t="s">
        <v>60</v>
      </c>
      <c r="C56" s="73" t="s">
        <v>23</v>
      </c>
      <c r="D56" s="72" t="s">
        <v>125</v>
      </c>
      <c r="E56" s="65" t="s">
        <v>14</v>
      </c>
      <c r="F56" s="71">
        <v>1.4121300000000001</v>
      </c>
      <c r="G56" s="70"/>
      <c r="H56" s="63"/>
      <c r="I56" s="69">
        <v>0.13</v>
      </c>
      <c r="J56" s="68"/>
      <c r="K56" s="67" t="s">
        <v>124</v>
      </c>
    </row>
    <row r="57" spans="1:11" ht="20.100000000000001" customHeight="1">
      <c r="A57" s="66">
        <v>55</v>
      </c>
      <c r="B57" s="72" t="s">
        <v>60</v>
      </c>
      <c r="C57" s="73" t="s">
        <v>23</v>
      </c>
      <c r="D57" s="72" t="s">
        <v>123</v>
      </c>
      <c r="E57" s="65" t="s">
        <v>14</v>
      </c>
      <c r="F57" s="71">
        <v>1.0820000000000001</v>
      </c>
      <c r="G57" s="70"/>
      <c r="H57" s="63"/>
      <c r="I57" s="69">
        <v>0.13</v>
      </c>
      <c r="J57" s="68"/>
      <c r="K57" s="67" t="s">
        <v>122</v>
      </c>
    </row>
    <row r="58" spans="1:11" ht="20.100000000000001" customHeight="1">
      <c r="A58" s="66">
        <v>56</v>
      </c>
      <c r="B58" s="72" t="s">
        <v>60</v>
      </c>
      <c r="C58" s="72" t="s">
        <v>23</v>
      </c>
      <c r="D58" s="72" t="s">
        <v>121</v>
      </c>
      <c r="E58" s="65" t="s">
        <v>14</v>
      </c>
      <c r="F58" s="71">
        <f>0.09*1.03</f>
        <v>9.2700000000000005E-2</v>
      </c>
      <c r="G58" s="70"/>
      <c r="H58" s="63"/>
      <c r="I58" s="69">
        <v>0.13</v>
      </c>
      <c r="J58" s="68"/>
      <c r="K58" s="67" t="s">
        <v>120</v>
      </c>
    </row>
    <row r="59" spans="1:11" ht="20.100000000000001" customHeight="1">
      <c r="A59" s="66">
        <v>57</v>
      </c>
      <c r="B59" s="72" t="s">
        <v>60</v>
      </c>
      <c r="C59" s="73" t="s">
        <v>23</v>
      </c>
      <c r="D59" s="72" t="s">
        <v>119</v>
      </c>
      <c r="E59" s="65" t="s">
        <v>14</v>
      </c>
      <c r="F59" s="71">
        <v>2.04867</v>
      </c>
      <c r="G59" s="70"/>
      <c r="H59" s="63"/>
      <c r="I59" s="69">
        <v>0.13</v>
      </c>
      <c r="J59" s="68"/>
      <c r="K59" s="67" t="s">
        <v>118</v>
      </c>
    </row>
    <row r="60" spans="1:11" ht="20.100000000000001" customHeight="1">
      <c r="A60" s="66">
        <v>58</v>
      </c>
      <c r="B60" s="72" t="s">
        <v>60</v>
      </c>
      <c r="C60" s="73" t="s">
        <v>23</v>
      </c>
      <c r="D60" s="72" t="s">
        <v>117</v>
      </c>
      <c r="E60" s="65" t="s">
        <v>14</v>
      </c>
      <c r="F60" s="71">
        <v>0.83533000000000002</v>
      </c>
      <c r="G60" s="70"/>
      <c r="H60" s="63"/>
      <c r="I60" s="69">
        <v>0.13</v>
      </c>
      <c r="J60" s="68"/>
      <c r="K60" s="67" t="s">
        <v>116</v>
      </c>
    </row>
    <row r="61" spans="1:11" ht="20.100000000000001" customHeight="1">
      <c r="A61" s="66">
        <v>59</v>
      </c>
      <c r="B61" s="72" t="s">
        <v>60</v>
      </c>
      <c r="C61" s="73" t="s">
        <v>23</v>
      </c>
      <c r="D61" s="72" t="s">
        <v>115</v>
      </c>
      <c r="E61" s="65" t="s">
        <v>14</v>
      </c>
      <c r="F61" s="71">
        <v>4.9439999999999998E-2</v>
      </c>
      <c r="G61" s="70"/>
      <c r="H61" s="63"/>
      <c r="I61" s="69">
        <v>0.13</v>
      </c>
      <c r="J61" s="68"/>
      <c r="K61" s="67" t="s">
        <v>114</v>
      </c>
    </row>
    <row r="62" spans="1:11" ht="20.100000000000001" customHeight="1">
      <c r="A62" s="66">
        <v>60</v>
      </c>
      <c r="B62" s="72" t="s">
        <v>60</v>
      </c>
      <c r="C62" s="73" t="s">
        <v>23</v>
      </c>
      <c r="D62" s="72" t="s">
        <v>65</v>
      </c>
      <c r="E62" s="65" t="s">
        <v>14</v>
      </c>
      <c r="F62" s="71">
        <v>0.59018999999999999</v>
      </c>
      <c r="G62" s="70"/>
      <c r="H62" s="63"/>
      <c r="I62" s="69">
        <v>0.13</v>
      </c>
      <c r="J62" s="68"/>
      <c r="K62" s="67" t="s">
        <v>113</v>
      </c>
    </row>
    <row r="63" spans="1:11" ht="20.100000000000001" customHeight="1">
      <c r="A63" s="66">
        <v>61</v>
      </c>
      <c r="B63" s="72" t="s">
        <v>60</v>
      </c>
      <c r="C63" s="73" t="s">
        <v>23</v>
      </c>
      <c r="D63" s="72" t="s">
        <v>112</v>
      </c>
      <c r="E63" s="65" t="s">
        <v>14</v>
      </c>
      <c r="F63" s="71">
        <v>0.43774999999999997</v>
      </c>
      <c r="G63" s="70"/>
      <c r="H63" s="63"/>
      <c r="I63" s="69">
        <v>0.13</v>
      </c>
      <c r="J63" s="68"/>
      <c r="K63" s="67" t="s">
        <v>111</v>
      </c>
    </row>
    <row r="64" spans="1:11" ht="20.100000000000001" customHeight="1">
      <c r="A64" s="66">
        <v>62</v>
      </c>
      <c r="B64" s="72" t="s">
        <v>60</v>
      </c>
      <c r="C64" s="72" t="s">
        <v>23</v>
      </c>
      <c r="D64" s="72" t="s">
        <v>110</v>
      </c>
      <c r="E64" s="65" t="s">
        <v>14</v>
      </c>
      <c r="F64" s="71">
        <f>0.088*1.03</f>
        <v>9.0639999999999998E-2</v>
      </c>
      <c r="G64" s="70"/>
      <c r="H64" s="63"/>
      <c r="I64" s="69">
        <v>0.13</v>
      </c>
      <c r="J64" s="68"/>
      <c r="K64" s="67" t="s">
        <v>109</v>
      </c>
    </row>
    <row r="65" spans="1:12" ht="20.100000000000001" customHeight="1">
      <c r="A65" s="66">
        <v>63</v>
      </c>
      <c r="B65" s="72" t="s">
        <v>60</v>
      </c>
      <c r="C65" s="73" t="s">
        <v>23</v>
      </c>
      <c r="D65" s="72" t="s">
        <v>108</v>
      </c>
      <c r="E65" s="65" t="s">
        <v>14</v>
      </c>
      <c r="F65" s="71">
        <v>2.163E-2</v>
      </c>
      <c r="G65" s="70"/>
      <c r="H65" s="63"/>
      <c r="I65" s="69">
        <v>0.13</v>
      </c>
      <c r="J65" s="68"/>
      <c r="K65" s="67" t="s">
        <v>107</v>
      </c>
    </row>
    <row r="66" spans="1:12" ht="20.100000000000001" customHeight="1">
      <c r="A66" s="66">
        <v>64</v>
      </c>
      <c r="B66" s="72" t="s">
        <v>60</v>
      </c>
      <c r="C66" s="73" t="s">
        <v>23</v>
      </c>
      <c r="D66" s="72" t="s">
        <v>63</v>
      </c>
      <c r="E66" s="65" t="s">
        <v>14</v>
      </c>
      <c r="F66" s="71">
        <v>0.47399999999999998</v>
      </c>
      <c r="G66" s="70"/>
      <c r="H66" s="63"/>
      <c r="I66" s="69">
        <v>0.13</v>
      </c>
      <c r="J66" s="68"/>
      <c r="K66" s="67" t="s">
        <v>106</v>
      </c>
    </row>
    <row r="67" spans="1:12" ht="20.100000000000001" customHeight="1">
      <c r="A67" s="66">
        <v>65</v>
      </c>
      <c r="B67" s="72" t="s">
        <v>60</v>
      </c>
      <c r="C67" s="73" t="s">
        <v>23</v>
      </c>
      <c r="D67" s="72" t="s">
        <v>105</v>
      </c>
      <c r="E67" s="65" t="s">
        <v>14</v>
      </c>
      <c r="F67" s="71">
        <v>0.626</v>
      </c>
      <c r="G67" s="70"/>
      <c r="H67" s="63"/>
      <c r="I67" s="69">
        <v>0.13</v>
      </c>
      <c r="J67" s="68"/>
      <c r="K67" s="67" t="s">
        <v>104</v>
      </c>
    </row>
    <row r="68" spans="1:12" ht="20.100000000000001" customHeight="1">
      <c r="A68" s="66">
        <v>66</v>
      </c>
      <c r="B68" s="72" t="s">
        <v>69</v>
      </c>
      <c r="C68" s="73" t="s">
        <v>23</v>
      </c>
      <c r="D68" s="72" t="s">
        <v>70</v>
      </c>
      <c r="E68" s="65" t="s">
        <v>14</v>
      </c>
      <c r="F68" s="71">
        <v>1.385</v>
      </c>
      <c r="G68" s="70"/>
      <c r="H68" s="63"/>
      <c r="I68" s="69">
        <v>0.13</v>
      </c>
      <c r="J68" s="68"/>
      <c r="K68" s="67" t="s">
        <v>103</v>
      </c>
    </row>
    <row r="69" spans="1:12" ht="20.100000000000001" customHeight="1">
      <c r="A69" s="66">
        <v>67</v>
      </c>
      <c r="B69" s="72" t="s">
        <v>69</v>
      </c>
      <c r="C69" s="73" t="s">
        <v>23</v>
      </c>
      <c r="D69" s="72" t="s">
        <v>102</v>
      </c>
      <c r="E69" s="65" t="s">
        <v>14</v>
      </c>
      <c r="F69" s="71">
        <v>7.2999999999999995E-2</v>
      </c>
      <c r="G69" s="70"/>
      <c r="H69" s="63"/>
      <c r="I69" s="69">
        <v>0.13</v>
      </c>
      <c r="J69" s="68"/>
      <c r="K69" s="67" t="s">
        <v>101</v>
      </c>
    </row>
    <row r="70" spans="1:12" ht="20.100000000000001" customHeight="1">
      <c r="A70" s="66">
        <v>68</v>
      </c>
      <c r="B70" s="72" t="s">
        <v>69</v>
      </c>
      <c r="C70" s="72" t="s">
        <v>23</v>
      </c>
      <c r="D70" s="72" t="s">
        <v>100</v>
      </c>
      <c r="E70" s="65" t="s">
        <v>14</v>
      </c>
      <c r="F70" s="71">
        <f>0.007*1.03</f>
        <v>7.2100000000000003E-3</v>
      </c>
      <c r="G70" s="70"/>
      <c r="H70" s="63"/>
      <c r="I70" s="69">
        <v>0.13</v>
      </c>
      <c r="J70" s="68"/>
      <c r="K70" s="67" t="s">
        <v>99</v>
      </c>
    </row>
    <row r="71" spans="1:12" ht="20.100000000000001" customHeight="1">
      <c r="A71" s="66">
        <v>69</v>
      </c>
      <c r="B71" s="35" t="s">
        <v>89</v>
      </c>
      <c r="C71" s="36"/>
      <c r="D71" s="37"/>
      <c r="E71" s="65" t="s">
        <v>14</v>
      </c>
      <c r="F71" s="18">
        <f>SUM(F3:F70)</f>
        <v>244.78481999999997</v>
      </c>
      <c r="G71" s="63"/>
      <c r="H71" s="20"/>
      <c r="I71" s="20"/>
      <c r="J71" s="64"/>
      <c r="K71" s="64"/>
    </row>
    <row r="72" spans="1:12" ht="45" customHeight="1">
      <c r="A72" s="63"/>
      <c r="B72" s="63"/>
      <c r="C72" s="63"/>
      <c r="D72" s="63"/>
      <c r="E72" s="63"/>
      <c r="F72" s="63"/>
      <c r="G72" s="63"/>
      <c r="H72" s="63"/>
      <c r="I72" s="62"/>
      <c r="J72" s="61"/>
      <c r="K72" s="60" t="s">
        <v>90</v>
      </c>
      <c r="L72" s="59"/>
    </row>
    <row r="73" spans="1:12" s="55" customFormat="1" ht="72.95" customHeight="1">
      <c r="A73" s="58" t="s">
        <v>98</v>
      </c>
      <c r="B73" s="56"/>
      <c r="C73" s="56"/>
      <c r="D73" s="56"/>
      <c r="E73" s="56"/>
      <c r="F73" s="56"/>
      <c r="G73" s="56"/>
      <c r="H73" s="56"/>
      <c r="I73" s="57"/>
      <c r="J73" s="56"/>
      <c r="K73" s="56"/>
    </row>
    <row r="74" spans="1:12" ht="22.5" customHeight="1">
      <c r="A74" s="50" t="s">
        <v>92</v>
      </c>
      <c r="B74" s="48"/>
      <c r="C74" s="48"/>
      <c r="D74" s="48"/>
      <c r="E74" s="54" t="s">
        <v>93</v>
      </c>
      <c r="F74" s="53"/>
      <c r="G74" s="53"/>
      <c r="H74" s="52"/>
      <c r="I74" s="51"/>
      <c r="J74" s="48"/>
      <c r="K74" s="48"/>
    </row>
    <row r="75" spans="1:12" ht="21" customHeight="1">
      <c r="A75" s="50"/>
      <c r="B75" s="48"/>
      <c r="C75" s="48"/>
      <c r="D75" s="48"/>
      <c r="E75" s="50" t="s">
        <v>94</v>
      </c>
      <c r="F75" s="50"/>
      <c r="G75" s="48"/>
      <c r="H75" s="48"/>
      <c r="I75" s="49" t="s">
        <v>95</v>
      </c>
      <c r="J75" s="48"/>
      <c r="K75" s="48"/>
    </row>
    <row r="76" spans="1:12" ht="24.95" customHeight="1">
      <c r="A76" s="48"/>
      <c r="B76" s="48"/>
      <c r="C76" s="48"/>
      <c r="D76" s="48"/>
      <c r="E76" s="48"/>
      <c r="F76" s="48"/>
      <c r="G76" s="48"/>
      <c r="H76" s="48"/>
      <c r="I76" s="49" t="s">
        <v>96</v>
      </c>
      <c r="J76" s="48"/>
      <c r="K76" s="48"/>
      <c r="L76" s="47"/>
    </row>
    <row r="78" spans="1:12" ht="24.95" customHeight="1">
      <c r="A78" s="47"/>
    </row>
  </sheetData>
  <mergeCells count="9">
    <mergeCell ref="I75:K75"/>
    <mergeCell ref="I76:K76"/>
    <mergeCell ref="A74:D76"/>
    <mergeCell ref="E75:H76"/>
    <mergeCell ref="A1:K1"/>
    <mergeCell ref="B71:D71"/>
    <mergeCell ref="A73:K73"/>
    <mergeCell ref="E74:H74"/>
    <mergeCell ref="I74:K74"/>
  </mergeCells>
  <phoneticPr fontId="7" type="noConversion"/>
  <pageMargins left="0.43263888888888902" right="0.31458333333333299" top="0.23611111111111099" bottom="0.196527777777778" header="0.196527777777778" footer="0.23611111111111099"/>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1包</vt:lpstr>
      <vt:lpstr>2包</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revision>3</cp:revision>
  <cp:lastPrinted>2019-04-26T06:48:00Z</cp:lastPrinted>
  <dcterms:created xsi:type="dcterms:W3CDTF">2019-04-12T08:16:00Z</dcterms:created>
  <dcterms:modified xsi:type="dcterms:W3CDTF">2021-03-01T02:37:59Z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