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520" activeTab="1"/>
  </bookViews>
  <sheets>
    <sheet name="1包" sheetId="5" r:id="rId1"/>
    <sheet name="2包" sheetId="4" r:id="rId2"/>
  </sheets>
  <calcPr calcId="144525"/>
</workbook>
</file>

<file path=xl/sharedStrings.xml><?xml version="1.0" encoding="utf-8"?>
<sst xmlns="http://schemas.openxmlformats.org/spreadsheetml/2006/main" count="328" uniqueCount="120">
  <si>
    <t>报价单（TGJA-WZ-2023131）1包（供货开票次月支付40%,当年年底支付40%，剩余20%后两年内支付）</t>
  </si>
  <si>
    <t>序号</t>
  </si>
  <si>
    <t>物料描述</t>
  </si>
  <si>
    <t>型号规格（mm)</t>
  </si>
  <si>
    <t>材质</t>
  </si>
  <si>
    <t>数量</t>
  </si>
  <si>
    <t>单位</t>
  </si>
  <si>
    <t>*单价  （元）</t>
  </si>
  <si>
    <t>*合价 （元）</t>
  </si>
  <si>
    <t>*税率</t>
  </si>
  <si>
    <t>*到货日期</t>
  </si>
  <si>
    <t>*注明品牌</t>
  </si>
  <si>
    <t>项目</t>
  </si>
  <si>
    <t>备注</t>
  </si>
  <si>
    <t>普板</t>
  </si>
  <si>
    <t>Q235B</t>
  </si>
  <si>
    <t>t</t>
  </si>
  <si>
    <t>全新矿业精矿脱水车间</t>
  </si>
  <si>
    <t>1、根据GB/T 709-2019验收；
2、尺寸1.8m×6m。</t>
  </si>
  <si>
    <t>1、根据GB/T 709-2019验收；
2、尺寸1.5m×6m。</t>
  </si>
  <si>
    <t>1、根据GB/T 709-2019验收</t>
  </si>
  <si>
    <t>低合金钢板</t>
  </si>
  <si>
    <t>Q355B</t>
  </si>
  <si>
    <t>1、根据GB/T 709-2019验收；
2、尺寸1.5m×8m。</t>
  </si>
  <si>
    <t>1、根据GB/T 709-2019验收；
2、尺寸1.8m×8m（8张），剩余为：1.8m×11.6m。</t>
  </si>
  <si>
    <t>1、根据GB/T 709-2019验收；
2、定宽2m。</t>
  </si>
  <si>
    <t>1、根据GB/T 709-2019验收；
2、尺寸1.5m×11.35m（吨位一半），剩余为：1.5m×11.85m（吨位一半）。</t>
  </si>
  <si>
    <t>1、根据GB/T 709-2019验收；
2、定宽2.2m。</t>
  </si>
  <si>
    <t>低合金板</t>
  </si>
  <si>
    <t>Q355</t>
  </si>
  <si>
    <t>厄瓜多尔浮选厂房</t>
  </si>
  <si>
    <t>GB/T 709-2019，定宽2500mm</t>
  </si>
  <si>
    <t>花纹钢板</t>
  </si>
  <si>
    <t>6mm厚扁豆型花纹钢板</t>
  </si>
  <si>
    <t>Q235</t>
  </si>
  <si>
    <t>全新矿业精矿脱水车间、其中厄瓜多尔铁箱2.64吨</t>
  </si>
  <si>
    <t>1、按GB/33974-2017验收，理算：48.8kg/㎡，2610.499㎡</t>
  </si>
  <si>
    <t>合计（总价）</t>
  </si>
  <si>
    <t>说明
1、带*号为必填项；
2、报价为含税含运费价，送货至安徽省铜陵市黄山大道建安钢构车间指定位置；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9、合同签订后，按实际交货数量结算，供货开票次月支付40%,当年年底支付40%，剩余20%后两年内支付。</t>
  </si>
  <si>
    <t>投标人单位（公章）</t>
  </si>
  <si>
    <t>法定代表人或授权代理人：</t>
  </si>
  <si>
    <t>电话：</t>
  </si>
  <si>
    <t>邮箱：</t>
  </si>
  <si>
    <t>报价单（TGJA-WZ-2023131）2包（供货开票次月支付40%,当年年底支付40%，剩余20%后两年内支付）</t>
  </si>
  <si>
    <t>轨道</t>
  </si>
  <si>
    <t>QU100轨道</t>
  </si>
  <si>
    <t>总长487.5m，12.5m一根</t>
  </si>
  <si>
    <t>43kg/m轨道</t>
  </si>
  <si>
    <t>总长262.5m，12.5m一根</t>
  </si>
  <si>
    <t>厄瓜多尔磨矿厂房</t>
  </si>
  <si>
    <t>总长350m，12.5m一根</t>
  </si>
  <si>
    <t>C型钢</t>
  </si>
  <si>
    <t>C220×75×20×2.5</t>
  </si>
  <si>
    <t>Q235B镀锌</t>
  </si>
  <si>
    <t>1、根据GB 50018-2002验收；
7.64kg/m，6148.317m，镀锌含量80g/㎡</t>
  </si>
  <si>
    <t>C280×80×20×3</t>
  </si>
  <si>
    <t>1、根据GB 50018-2002验收；
11.02kg/m，363.75m，镀锌含量80g/㎡</t>
  </si>
  <si>
    <t>镀锌圆钢</t>
  </si>
  <si>
    <t>φ12</t>
  </si>
  <si>
    <t>1、按GB/T700-2006验收，理算：0.888kg/m，5037.9m，镀锌含量80g/㎡</t>
  </si>
  <si>
    <t>镀锌焊管</t>
  </si>
  <si>
    <t>φ33.5×2.5</t>
  </si>
  <si>
    <t>1、根据按GB/T13793-2016验收；
，理算：1.911kg/m，571.032m，镀锌含量80g/㎡</t>
  </si>
  <si>
    <t>槽钢</t>
  </si>
  <si>
    <t>[8</t>
  </si>
  <si>
    <t>厄瓜多尔铁箱</t>
  </si>
  <si>
    <t>1、按GB/T706-2016验收，理算</t>
  </si>
  <si>
    <t>[10</t>
  </si>
  <si>
    <t>1、按GB/T706-2016验收，理算：10g/m，2585.666m；
2、定长12m。</t>
  </si>
  <si>
    <t>[18a</t>
  </si>
  <si>
    <t>1、按GB/T706-2016验收，理算：20.2kg/m，43.26m
2、定长12m。</t>
  </si>
  <si>
    <t>[25a</t>
  </si>
  <si>
    <t>1、按GB/T706-2016验收，理算：27.5kg/m，514.176m
2、定长12m。</t>
  </si>
  <si>
    <t>[28a</t>
  </si>
  <si>
    <t>1、按GB/T706-2016验收，理算：31.4kg/m，14.832m
2、定长12m。</t>
  </si>
  <si>
    <t>扁铁</t>
  </si>
  <si>
    <t>6×100扁铁</t>
  </si>
  <si>
    <t>1、按GB/T706-2016验收，理算：4.71kg/m，53.534m</t>
  </si>
  <si>
    <t>角钢</t>
  </si>
  <si>
    <t>L125×8</t>
  </si>
  <si>
    <t>1、按GB/T706-2016验收；理算：
15.5kg/m，404.731m</t>
  </si>
  <si>
    <t>L50×4</t>
  </si>
  <si>
    <t>1、按GB/T706-2016验收；理算：3.06kg/m，69.562m</t>
  </si>
  <si>
    <t>L50×5</t>
  </si>
  <si>
    <t>1、按GB/T706-2016验收；理算：3.77kg/m，677.352m</t>
  </si>
  <si>
    <t>L63×6</t>
  </si>
  <si>
    <t>1、按GB/T706-2016验收；理算：5.72kg/m，314.587m</t>
  </si>
  <si>
    <t>L90×56×8</t>
  </si>
  <si>
    <t>1、按GB/T706-2016验收；理算：8.78kg/m，16.068m</t>
  </si>
  <si>
    <t>L90×6</t>
  </si>
  <si>
    <t>1、按GB/T706-2016验收；理算：8.35kg/m，120.719m</t>
  </si>
  <si>
    <t>焊管</t>
  </si>
  <si>
    <t>φ102×5</t>
  </si>
  <si>
    <t>1、按GB/T13793-2016验收，理算：11.961kg/m，100.188m</t>
  </si>
  <si>
    <t>φ114×5</t>
  </si>
  <si>
    <t>1、按GB/T13793-2016验收，理算：13.441kg/m，949.356m</t>
  </si>
  <si>
    <t>φ121×5</t>
  </si>
  <si>
    <t>1、按GB/T13793-2016验收，理算：14.303kg/m，537.649m</t>
  </si>
  <si>
    <t>φ140×5</t>
  </si>
  <si>
    <t>1、按GB/T13793-2016验收，理算：16.647kg/m,141.259m</t>
  </si>
  <si>
    <t>成品H型钢</t>
  </si>
  <si>
    <t>HM294×200×8×12</t>
  </si>
  <si>
    <t>1、根据GB/T 11263-2017验收；
2、定长12m。</t>
  </si>
  <si>
    <t>HM440×300×11×18</t>
  </si>
  <si>
    <t>HM588×300×12×20</t>
  </si>
  <si>
    <t>HN250×125×6×9</t>
  </si>
  <si>
    <t>HN300×150×6.5×9</t>
  </si>
  <si>
    <t>HN350×175×7×11</t>
  </si>
  <si>
    <t>HN400×200×8×13</t>
  </si>
  <si>
    <t>HN500×200×10×16</t>
  </si>
  <si>
    <t>HW200×200×8×12</t>
  </si>
  <si>
    <t>HW250×250×9×14</t>
  </si>
  <si>
    <t>工字钢</t>
  </si>
  <si>
    <t>工16</t>
  </si>
  <si>
    <t>1、根据GB/T 706-2016验收；</t>
  </si>
  <si>
    <t>[20a</t>
  </si>
  <si>
    <t>1、根据GB/T 706-2016验收；
，理算：22.6kg/m，103.825m
2、定长12m。</t>
  </si>
  <si>
    <t>1、根据GB/T 706-2016验收；
，理算：27.5kg/m，139.93m
2、定长12m。</t>
  </si>
  <si>
    <t>[16a</t>
  </si>
  <si>
    <t>1、根据GB/T 706-2016验收；
，理算：17.2kg/m，59.559m
2、定长12m。</t>
  </si>
</sst>
</file>

<file path=xl/styles.xml><?xml version="1.0" encoding="utf-8"?>
<styleSheet xmlns="http://schemas.openxmlformats.org/spreadsheetml/2006/main" xmlns:xr9="http://schemas.microsoft.com/office/spreadsheetml/2016/revision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0.0000000"/>
    <numFmt numFmtId="178" formatCode="0.00000000"/>
    <numFmt numFmtId="179" formatCode="&quot;$&quot;#,##0_);[Red]\(&quot;$&quot;#,##0\)"/>
    <numFmt numFmtId="180" formatCode="&quot;$&quot;#,##0.00_);[Red]\(&quot;$&quot;#,##0.00\)"/>
    <numFmt numFmtId="181" formatCode="0.000000"/>
    <numFmt numFmtId="182" formatCode="0.000_ "/>
    <numFmt numFmtId="183" formatCode="0_ "/>
    <numFmt numFmtId="184" formatCode="0.0_ "/>
  </numFmts>
  <fonts count="43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仿宋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12"/>
      <name val="宋体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4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176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5" fillId="0" borderId="0"/>
    <xf numFmtId="178" fontId="34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9" fillId="0" borderId="0">
      <alignment vertical="center"/>
    </xf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179" fontId="37" fillId="0" borderId="0" applyFont="0" applyFill="0" applyBorder="0" applyAlignment="0" applyProtection="0"/>
    <xf numFmtId="41" fontId="35" fillId="0" borderId="0" applyFont="0" applyFill="0" applyBorder="0" applyAlignment="0" applyProtection="0"/>
    <xf numFmtId="180" fontId="37" fillId="0" borderId="0" applyFont="0" applyFill="0" applyBorder="0" applyAlignment="0" applyProtection="0"/>
    <xf numFmtId="0" fontId="38" fillId="0" borderId="0"/>
    <xf numFmtId="181" fontId="34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38" fontId="40" fillId="0" borderId="0" applyFont="0" applyFill="0" applyBorder="0" applyAlignment="0" applyProtection="0"/>
    <xf numFmtId="4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/>
    <xf numFmtId="0" fontId="42" fillId="0" borderId="0">
      <alignment vertical="center"/>
    </xf>
    <xf numFmtId="0" fontId="38" fillId="0" borderId="0">
      <alignment vertical="center"/>
    </xf>
    <xf numFmtId="0" fontId="38" fillId="0" borderId="0"/>
  </cellStyleXfs>
  <cellXfs count="8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82" fontId="1" fillId="0" borderId="0" xfId="0" applyNumberFormat="1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82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82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7" fillId="0" borderId="1" xfId="70" applyFont="1" applyFill="1" applyBorder="1" applyAlignment="1">
      <alignment horizontal="center" vertical="center"/>
    </xf>
    <xf numFmtId="183" fontId="7" fillId="0" borderId="1" xfId="55" applyNumberFormat="1" applyFont="1" applyFill="1" applyBorder="1" applyAlignment="1">
      <alignment horizontal="center" vertical="center" wrapText="1"/>
    </xf>
    <xf numFmtId="0" fontId="7" fillId="0" borderId="1" xfId="70" applyFont="1" applyFill="1" applyBorder="1" applyAlignment="1">
      <alignment horizontal="center" vertical="center" wrapText="1"/>
    </xf>
    <xf numFmtId="182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83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182" fontId="10" fillId="0" borderId="1" xfId="0" applyNumberFormat="1" applyFont="1" applyFill="1" applyBorder="1" applyAlignment="1">
      <alignment horizontal="center" vertical="center"/>
    </xf>
    <xf numFmtId="182" fontId="7" fillId="0" borderId="1" xfId="7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1" fillId="0" borderId="2" xfId="70" applyFont="1" applyFill="1" applyBorder="1" applyAlignment="1">
      <alignment horizontal="center" vertical="center"/>
    </xf>
    <xf numFmtId="0" fontId="11" fillId="0" borderId="3" xfId="70" applyFont="1" applyFill="1" applyBorder="1" applyAlignment="1">
      <alignment horizontal="center" vertical="center" wrapText="1"/>
    </xf>
    <xf numFmtId="0" fontId="11" fillId="0" borderId="4" xfId="70" applyFont="1" applyFill="1" applyBorder="1" applyAlignment="1">
      <alignment horizontal="center" vertical="center" wrapText="1"/>
    </xf>
    <xf numFmtId="182" fontId="12" fillId="0" borderId="1" xfId="0" applyNumberFormat="1" applyFont="1" applyFill="1" applyBorder="1" applyAlignment="1">
      <alignment horizontal="center" vertical="center"/>
    </xf>
    <xf numFmtId="182" fontId="1" fillId="0" borderId="1" xfId="0" applyNumberFormat="1" applyFont="1" applyFill="1" applyBorder="1">
      <alignment vertical="center"/>
    </xf>
    <xf numFmtId="184" fontId="13" fillId="0" borderId="1" xfId="55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82" fontId="6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82" fontId="6" fillId="0" borderId="3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82" fontId="9" fillId="0" borderId="1" xfId="0" applyNumberFormat="1" applyFont="1" applyBorder="1">
      <alignment vertical="center"/>
    </xf>
    <xf numFmtId="0" fontId="9" fillId="0" borderId="1" xfId="0" applyFont="1" applyBorder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5" xfId="7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7" fillId="0" borderId="5" xfId="72" applyFont="1" applyBorder="1" applyAlignment="1">
      <alignment horizontal="left" vertical="center" wrapText="1"/>
    </xf>
    <xf numFmtId="0" fontId="1" fillId="0" borderId="1" xfId="55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0" fillId="0" borderId="0" xfId="0" applyFill="1" applyAlignment="1">
      <alignment vertical="center" wrapText="1"/>
    </xf>
    <xf numFmtId="182" fontId="1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vertical="center" wrapText="1"/>
    </xf>
    <xf numFmtId="182" fontId="3" fillId="0" borderId="0" xfId="0" applyNumberFormat="1" applyFont="1" applyBorder="1" applyAlignment="1">
      <alignment vertical="center" wrapText="1"/>
    </xf>
    <xf numFmtId="182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3" borderId="2" xfId="70" applyFont="1" applyFill="1" applyBorder="1" applyAlignment="1">
      <alignment horizontal="center" vertical="center" wrapText="1"/>
    </xf>
    <xf numFmtId="0" fontId="11" fillId="3" borderId="3" xfId="70" applyFont="1" applyFill="1" applyBorder="1" applyAlignment="1">
      <alignment horizontal="center" vertical="center" wrapText="1"/>
    </xf>
    <xf numFmtId="0" fontId="11" fillId="3" borderId="4" xfId="70" applyFont="1" applyFill="1" applyBorder="1" applyAlignment="1">
      <alignment horizontal="center" vertical="center" wrapText="1"/>
    </xf>
    <xf numFmtId="182" fontId="12" fillId="0" borderId="1" xfId="0" applyNumberFormat="1" applyFont="1" applyFill="1" applyBorder="1" applyAlignment="1">
      <alignment horizontal="center" vertical="center" wrapText="1"/>
    </xf>
    <xf numFmtId="182" fontId="1" fillId="0" borderId="1" xfId="0" applyNumberFormat="1" applyFont="1" applyBorder="1" applyAlignment="1">
      <alignment vertical="center" wrapText="1"/>
    </xf>
    <xf numFmtId="184" fontId="13" fillId="0" borderId="1" xfId="55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182" fontId="6" fillId="0" borderId="3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82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1" xfId="55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霓付_97MBO" xfId="49"/>
    <cellStyle name="霓付 [0]_97MBO" xfId="50"/>
    <cellStyle name="千分位_ 白土" xfId="51"/>
    <cellStyle name="Normal_laroux" xfId="52"/>
    <cellStyle name="烹拳_97MBO" xfId="53"/>
    <cellStyle name="ColLevel_1" xfId="54"/>
    <cellStyle name="常规 2" xfId="55"/>
    <cellStyle name="Comma [0]_laroux" xfId="56"/>
    <cellStyle name="Comma_laroux" xfId="57"/>
    <cellStyle name="Currency [0]_laroux" xfId="58"/>
    <cellStyle name="千分位[0]_ 白土" xfId="59"/>
    <cellStyle name="Currency_laroux" xfId="60"/>
    <cellStyle name="常规 4" xfId="61"/>
    <cellStyle name="烹拳 [0]_97MBO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  <cellStyle name="常规 7" xfId="7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selection activeCell="Q9" sqref="Q8:Q9"/>
    </sheetView>
  </sheetViews>
  <sheetFormatPr defaultColWidth="9" defaultRowHeight="13.5"/>
  <cols>
    <col min="1" max="1" width="3.61666666666667" style="7" customWidth="1"/>
    <col min="2" max="2" width="11.875" style="5" customWidth="1"/>
    <col min="3" max="3" width="11" style="5" customWidth="1"/>
    <col min="4" max="4" width="11.625" style="5" customWidth="1"/>
    <col min="5" max="5" width="8.75" style="5" customWidth="1"/>
    <col min="6" max="6" width="8.625" style="5" customWidth="1"/>
    <col min="7" max="7" width="10" style="63" customWidth="1"/>
    <col min="8" max="8" width="10.5" style="7" customWidth="1"/>
    <col min="9" max="9" width="4.75833333333333" style="5" customWidth="1"/>
    <col min="10" max="10" width="9" style="7" customWidth="1"/>
    <col min="11" max="11" width="6.09166666666667" style="7" customWidth="1"/>
    <col min="12" max="12" width="11.375" style="7" customWidth="1"/>
    <col min="13" max="13" width="24.625" style="7" customWidth="1"/>
    <col min="14" max="14" width="24.75" style="64" customWidth="1"/>
    <col min="15" max="16384" width="9" style="64"/>
  </cols>
  <sheetData>
    <row r="1" ht="20.25" spans="1:13">
      <c r="A1" s="65" t="s">
        <v>0</v>
      </c>
      <c r="B1" s="10"/>
      <c r="C1" s="10"/>
      <c r="D1" s="10"/>
      <c r="E1" s="10"/>
      <c r="F1" s="10"/>
      <c r="G1" s="66"/>
      <c r="H1" s="50"/>
      <c r="I1" s="10"/>
      <c r="J1" s="50"/>
      <c r="K1" s="50"/>
      <c r="L1" s="50"/>
      <c r="M1" s="50"/>
    </row>
    <row r="2" ht="28.5" spans="1:13">
      <c r="A2" s="13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5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</row>
    <row r="3" s="62" customFormat="1" ht="24" spans="1:13">
      <c r="A3" s="16">
        <v>1</v>
      </c>
      <c r="B3" s="21" t="s">
        <v>14</v>
      </c>
      <c r="C3" s="21">
        <v>-6</v>
      </c>
      <c r="D3" s="19" t="s">
        <v>15</v>
      </c>
      <c r="E3" s="67">
        <v>3.53187</v>
      </c>
      <c r="F3" s="19" t="s">
        <v>16</v>
      </c>
      <c r="G3" s="25"/>
      <c r="H3" s="25"/>
      <c r="I3" s="54"/>
      <c r="J3" s="54"/>
      <c r="K3" s="52"/>
      <c r="L3" s="52" t="s">
        <v>17</v>
      </c>
      <c r="M3" s="55" t="s">
        <v>18</v>
      </c>
    </row>
    <row r="4" s="62" customFormat="1" ht="24" spans="1:13">
      <c r="A4" s="16">
        <v>2</v>
      </c>
      <c r="B4" s="21" t="s">
        <v>14</v>
      </c>
      <c r="C4" s="21">
        <v>-10</v>
      </c>
      <c r="D4" s="19" t="s">
        <v>15</v>
      </c>
      <c r="E4" s="67">
        <v>7.14305</v>
      </c>
      <c r="F4" s="19" t="s">
        <v>16</v>
      </c>
      <c r="G4" s="25"/>
      <c r="H4" s="25"/>
      <c r="I4" s="54"/>
      <c r="J4" s="54"/>
      <c r="K4" s="52"/>
      <c r="L4" s="52" t="s">
        <v>17</v>
      </c>
      <c r="M4" s="55" t="s">
        <v>19</v>
      </c>
    </row>
    <row r="5" s="62" customFormat="1" ht="24" spans="1:13">
      <c r="A5" s="16">
        <v>3</v>
      </c>
      <c r="B5" s="21" t="s">
        <v>14</v>
      </c>
      <c r="C5" s="21">
        <v>-12</v>
      </c>
      <c r="D5" s="19" t="s">
        <v>15</v>
      </c>
      <c r="E5" s="67">
        <v>0.43363</v>
      </c>
      <c r="F5" s="19" t="s">
        <v>16</v>
      </c>
      <c r="G5" s="25"/>
      <c r="H5" s="25"/>
      <c r="I5" s="54"/>
      <c r="J5" s="54"/>
      <c r="K5" s="52"/>
      <c r="L5" s="52" t="s">
        <v>17</v>
      </c>
      <c r="M5" s="55" t="s">
        <v>20</v>
      </c>
    </row>
    <row r="6" s="62" customFormat="1" ht="24" spans="1:13">
      <c r="A6" s="16">
        <v>4</v>
      </c>
      <c r="B6" s="23" t="s">
        <v>21</v>
      </c>
      <c r="C6" s="21">
        <v>-6</v>
      </c>
      <c r="D6" s="23" t="s">
        <v>22</v>
      </c>
      <c r="E6" s="67">
        <v>6.132537353418</v>
      </c>
      <c r="F6" s="19" t="s">
        <v>16</v>
      </c>
      <c r="G6" s="25"/>
      <c r="H6" s="25"/>
      <c r="I6" s="54"/>
      <c r="J6" s="54"/>
      <c r="K6" s="52"/>
      <c r="L6" s="52" t="s">
        <v>17</v>
      </c>
      <c r="M6" s="55" t="s">
        <v>18</v>
      </c>
    </row>
    <row r="7" s="62" customFormat="1" ht="24" spans="1:13">
      <c r="A7" s="16">
        <v>5</v>
      </c>
      <c r="B7" s="23" t="s">
        <v>21</v>
      </c>
      <c r="C7" s="21">
        <v>-10</v>
      </c>
      <c r="D7" s="23" t="s">
        <v>22</v>
      </c>
      <c r="E7" s="67">
        <v>22.3276258533055</v>
      </c>
      <c r="F7" s="19" t="s">
        <v>16</v>
      </c>
      <c r="G7" s="25"/>
      <c r="H7" s="25"/>
      <c r="I7" s="54"/>
      <c r="J7" s="54"/>
      <c r="K7" s="52"/>
      <c r="L7" s="52" t="s">
        <v>17</v>
      </c>
      <c r="M7" s="55" t="s">
        <v>23</v>
      </c>
    </row>
    <row r="8" s="62" customFormat="1" ht="36" spans="1:13">
      <c r="A8" s="16">
        <v>6</v>
      </c>
      <c r="B8" s="23" t="s">
        <v>21</v>
      </c>
      <c r="C8" s="21">
        <v>-12</v>
      </c>
      <c r="D8" s="23" t="s">
        <v>22</v>
      </c>
      <c r="E8" s="67">
        <v>90.8008583587496</v>
      </c>
      <c r="F8" s="19" t="s">
        <v>16</v>
      </c>
      <c r="G8" s="25"/>
      <c r="H8" s="25"/>
      <c r="I8" s="54"/>
      <c r="J8" s="54"/>
      <c r="K8" s="52"/>
      <c r="L8" s="52" t="s">
        <v>17</v>
      </c>
      <c r="M8" s="55" t="s">
        <v>24</v>
      </c>
    </row>
    <row r="9" s="62" customFormat="1" ht="24" spans="1:13">
      <c r="A9" s="16">
        <v>7</v>
      </c>
      <c r="B9" s="23" t="s">
        <v>21</v>
      </c>
      <c r="C9" s="21">
        <v>-14</v>
      </c>
      <c r="D9" s="23" t="s">
        <v>22</v>
      </c>
      <c r="E9" s="67">
        <v>3.986565720165</v>
      </c>
      <c r="F9" s="19" t="s">
        <v>16</v>
      </c>
      <c r="G9" s="25"/>
      <c r="H9" s="25"/>
      <c r="I9" s="54"/>
      <c r="J9" s="54"/>
      <c r="K9" s="52"/>
      <c r="L9" s="52" t="s">
        <v>17</v>
      </c>
      <c r="M9" s="55" t="s">
        <v>25</v>
      </c>
    </row>
    <row r="10" s="62" customFormat="1" ht="48" spans="1:13">
      <c r="A10" s="16">
        <v>8</v>
      </c>
      <c r="B10" s="23" t="s">
        <v>21</v>
      </c>
      <c r="C10" s="21">
        <v>-16</v>
      </c>
      <c r="D10" s="23" t="s">
        <v>22</v>
      </c>
      <c r="E10" s="67">
        <v>76.1258210145924</v>
      </c>
      <c r="F10" s="19" t="s">
        <v>16</v>
      </c>
      <c r="G10" s="25"/>
      <c r="H10" s="25"/>
      <c r="I10" s="54"/>
      <c r="J10" s="54"/>
      <c r="K10" s="52"/>
      <c r="L10" s="52" t="s">
        <v>17</v>
      </c>
      <c r="M10" s="55" t="s">
        <v>26</v>
      </c>
    </row>
    <row r="11" s="62" customFormat="1" ht="24" spans="1:13">
      <c r="A11" s="16">
        <v>9</v>
      </c>
      <c r="B11" s="23" t="s">
        <v>21</v>
      </c>
      <c r="C11" s="21">
        <v>-18</v>
      </c>
      <c r="D11" s="23" t="s">
        <v>22</v>
      </c>
      <c r="E11" s="67">
        <v>3.888074385</v>
      </c>
      <c r="F11" s="19" t="s">
        <v>16</v>
      </c>
      <c r="G11" s="25"/>
      <c r="H11" s="25"/>
      <c r="I11" s="54"/>
      <c r="J11" s="54"/>
      <c r="K11" s="52"/>
      <c r="L11" s="52" t="s">
        <v>17</v>
      </c>
      <c r="M11" s="55" t="s">
        <v>25</v>
      </c>
    </row>
    <row r="12" s="62" customFormat="1" ht="24" spans="1:13">
      <c r="A12" s="16">
        <v>10</v>
      </c>
      <c r="B12" s="23" t="s">
        <v>21</v>
      </c>
      <c r="C12" s="21">
        <v>-20</v>
      </c>
      <c r="D12" s="23" t="s">
        <v>22</v>
      </c>
      <c r="E12" s="67">
        <v>2.24570428672</v>
      </c>
      <c r="F12" s="19" t="s">
        <v>16</v>
      </c>
      <c r="G12" s="25"/>
      <c r="H12" s="25"/>
      <c r="I12" s="54"/>
      <c r="J12" s="54"/>
      <c r="K12" s="52"/>
      <c r="L12" s="52" t="s">
        <v>17</v>
      </c>
      <c r="M12" s="55" t="s">
        <v>27</v>
      </c>
    </row>
    <row r="13" s="62" customFormat="1" ht="24" spans="1:13">
      <c r="A13" s="16">
        <v>11</v>
      </c>
      <c r="B13" s="23" t="s">
        <v>21</v>
      </c>
      <c r="C13" s="21">
        <v>-22</v>
      </c>
      <c r="D13" s="23" t="s">
        <v>22</v>
      </c>
      <c r="E13" s="67">
        <v>0.8158334184</v>
      </c>
      <c r="F13" s="19" t="s">
        <v>16</v>
      </c>
      <c r="G13" s="25"/>
      <c r="H13" s="25"/>
      <c r="I13" s="54"/>
      <c r="J13" s="54"/>
      <c r="K13" s="52"/>
      <c r="L13" s="52" t="s">
        <v>17</v>
      </c>
      <c r="M13" s="55" t="s">
        <v>27</v>
      </c>
    </row>
    <row r="14" s="62" customFormat="1" ht="24" spans="1:13">
      <c r="A14" s="16">
        <v>12</v>
      </c>
      <c r="B14" s="17" t="s">
        <v>28</v>
      </c>
      <c r="C14" s="68">
        <v>-26</v>
      </c>
      <c r="D14" s="19" t="s">
        <v>29</v>
      </c>
      <c r="E14" s="67">
        <v>13.266</v>
      </c>
      <c r="F14" s="19" t="s">
        <v>16</v>
      </c>
      <c r="G14" s="20"/>
      <c r="H14" s="17"/>
      <c r="I14" s="51"/>
      <c r="J14" s="17"/>
      <c r="K14" s="52"/>
      <c r="L14" s="52" t="s">
        <v>30</v>
      </c>
      <c r="M14" s="55" t="s">
        <v>31</v>
      </c>
    </row>
    <row r="15" s="62" customFormat="1" ht="48" spans="1:13">
      <c r="A15" s="16">
        <v>13</v>
      </c>
      <c r="B15" s="21" t="s">
        <v>32</v>
      </c>
      <c r="C15" s="26" t="s">
        <v>33</v>
      </c>
      <c r="D15" s="23" t="s">
        <v>34</v>
      </c>
      <c r="E15" s="67">
        <v>130.032</v>
      </c>
      <c r="F15" s="19" t="s">
        <v>16</v>
      </c>
      <c r="G15" s="27"/>
      <c r="H15" s="25"/>
      <c r="I15" s="54"/>
      <c r="J15" s="54"/>
      <c r="K15" s="52"/>
      <c r="L15" s="52" t="s">
        <v>35</v>
      </c>
      <c r="M15" s="56" t="s">
        <v>36</v>
      </c>
    </row>
    <row r="16" ht="28" customHeight="1" spans="1:13">
      <c r="A16" s="69"/>
      <c r="B16" s="70" t="s">
        <v>37</v>
      </c>
      <c r="C16" s="71"/>
      <c r="D16" s="72"/>
      <c r="E16" s="73">
        <f>SUM(E3:E15)</f>
        <v>360.729570390351</v>
      </c>
      <c r="F16" s="73"/>
      <c r="G16" s="74"/>
      <c r="H16" s="75"/>
      <c r="I16" s="84"/>
      <c r="J16" s="69"/>
      <c r="K16" s="69"/>
      <c r="L16" s="69"/>
      <c r="M16" s="69"/>
    </row>
    <row r="17" ht="159" customHeight="1" spans="1:13">
      <c r="A17" s="37" t="s">
        <v>38</v>
      </c>
      <c r="B17" s="38"/>
      <c r="C17" s="38"/>
      <c r="D17" s="38"/>
      <c r="E17" s="38"/>
      <c r="F17" s="38"/>
      <c r="G17" s="39"/>
      <c r="H17" s="37"/>
      <c r="I17" s="38"/>
      <c r="J17" s="37"/>
      <c r="K17" s="37"/>
      <c r="L17" s="37"/>
      <c r="M17" s="37"/>
    </row>
    <row r="18" ht="14.25" spans="1:13">
      <c r="A18" s="76" t="s">
        <v>39</v>
      </c>
      <c r="B18" s="42"/>
      <c r="C18" s="42"/>
      <c r="D18" s="42"/>
      <c r="E18" s="77"/>
      <c r="F18" s="77"/>
      <c r="G18" s="78"/>
      <c r="H18" s="79"/>
      <c r="I18" s="60" t="s">
        <v>40</v>
      </c>
      <c r="J18" s="60"/>
      <c r="K18" s="60"/>
      <c r="L18" s="60"/>
      <c r="M18" s="60"/>
    </row>
    <row r="19" ht="14.25" spans="1:13">
      <c r="A19" s="76"/>
      <c r="B19" s="42"/>
      <c r="C19" s="42"/>
      <c r="D19" s="42"/>
      <c r="E19" s="80"/>
      <c r="F19" s="80"/>
      <c r="G19" s="81"/>
      <c r="H19" s="82"/>
      <c r="I19" s="85" t="s">
        <v>41</v>
      </c>
      <c r="J19" s="60"/>
      <c r="K19" s="60"/>
      <c r="L19" s="60"/>
      <c r="M19" s="60"/>
    </row>
    <row r="20" ht="14.25" spans="1:13">
      <c r="A20" s="82"/>
      <c r="B20" s="42"/>
      <c r="C20" s="42"/>
      <c r="D20" s="42"/>
      <c r="E20" s="42"/>
      <c r="F20" s="42"/>
      <c r="G20" s="81"/>
      <c r="H20" s="82"/>
      <c r="I20" s="85" t="s">
        <v>42</v>
      </c>
      <c r="J20" s="60"/>
      <c r="K20" s="60"/>
      <c r="L20" s="60"/>
      <c r="M20" s="60"/>
    </row>
    <row r="22" ht="14.25" spans="1:1">
      <c r="A22" s="83"/>
    </row>
  </sheetData>
  <mergeCells count="9">
    <mergeCell ref="A1:M1"/>
    <mergeCell ref="B16:D16"/>
    <mergeCell ref="A17:M17"/>
    <mergeCell ref="E18:H18"/>
    <mergeCell ref="I18:M18"/>
    <mergeCell ref="I19:M19"/>
    <mergeCell ref="I20:M20"/>
    <mergeCell ref="A18:D20"/>
    <mergeCell ref="E19:H20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6"/>
  <sheetViews>
    <sheetView tabSelected="1" workbookViewId="0">
      <selection activeCell="I6" sqref="I6"/>
    </sheetView>
  </sheetViews>
  <sheetFormatPr defaultColWidth="9" defaultRowHeight="13.5"/>
  <cols>
    <col min="1" max="1" width="3.61666666666667" style="3" customWidth="1"/>
    <col min="2" max="2" width="11.875" style="4" customWidth="1"/>
    <col min="3" max="3" width="14" style="5" customWidth="1"/>
    <col min="4" max="4" width="10.7583333333333" style="5" customWidth="1"/>
    <col min="5" max="5" width="11.725" style="4" customWidth="1"/>
    <col min="6" max="6" width="5.125" style="4" customWidth="1"/>
    <col min="7" max="7" width="10" style="6" customWidth="1"/>
    <col min="8" max="8" width="10.5" style="3" customWidth="1"/>
    <col min="9" max="9" width="4.75833333333333" style="4" customWidth="1"/>
    <col min="10" max="10" width="9" style="3" customWidth="1"/>
    <col min="11" max="11" width="6.09166666666667" style="3" customWidth="1"/>
    <col min="12" max="12" width="13.875" style="3" customWidth="1"/>
    <col min="13" max="13" width="19.625" style="7" customWidth="1"/>
  </cols>
  <sheetData>
    <row r="1" ht="21" customHeight="1" spans="1:13">
      <c r="A1" s="8" t="s">
        <v>43</v>
      </c>
      <c r="B1" s="9"/>
      <c r="C1" s="10"/>
      <c r="D1" s="10"/>
      <c r="E1" s="9"/>
      <c r="F1" s="9"/>
      <c r="G1" s="11"/>
      <c r="H1" s="12"/>
      <c r="I1" s="9"/>
      <c r="J1" s="12"/>
      <c r="K1" s="12"/>
      <c r="L1" s="12"/>
      <c r="M1" s="50"/>
    </row>
    <row r="2" s="1" customFormat="1" ht="28.5" spans="1:13">
      <c r="A2" s="13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5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</row>
    <row r="3" s="2" customFormat="1" ht="21" customHeight="1" spans="1:14">
      <c r="A3" s="16">
        <v>1</v>
      </c>
      <c r="B3" s="17" t="s">
        <v>44</v>
      </c>
      <c r="C3" s="18" t="s">
        <v>45</v>
      </c>
      <c r="D3" s="19" t="s">
        <v>22</v>
      </c>
      <c r="E3" s="19">
        <v>43.368</v>
      </c>
      <c r="F3" s="19" t="s">
        <v>16</v>
      </c>
      <c r="G3" s="19"/>
      <c r="H3" s="20"/>
      <c r="I3" s="17"/>
      <c r="J3" s="51"/>
      <c r="K3" s="17"/>
      <c r="L3" s="52" t="s">
        <v>30</v>
      </c>
      <c r="M3" s="53" t="s">
        <v>46</v>
      </c>
      <c r="N3"/>
    </row>
    <row r="4" s="2" customFormat="1" ht="21" customHeight="1" spans="1:14">
      <c r="A4" s="16">
        <v>2</v>
      </c>
      <c r="B4" s="17" t="s">
        <v>44</v>
      </c>
      <c r="C4" s="18" t="s">
        <v>47</v>
      </c>
      <c r="D4" s="19" t="s">
        <v>22</v>
      </c>
      <c r="E4" s="19">
        <v>11.721</v>
      </c>
      <c r="F4" s="19" t="s">
        <v>16</v>
      </c>
      <c r="G4" s="19"/>
      <c r="H4" s="20"/>
      <c r="I4" s="17"/>
      <c r="J4" s="51"/>
      <c r="K4" s="17"/>
      <c r="L4" s="52" t="s">
        <v>30</v>
      </c>
      <c r="M4" s="53" t="s">
        <v>48</v>
      </c>
      <c r="N4"/>
    </row>
    <row r="5" s="2" customFormat="1" ht="21" customHeight="1" spans="1:14">
      <c r="A5" s="16">
        <v>3</v>
      </c>
      <c r="B5" s="17" t="s">
        <v>44</v>
      </c>
      <c r="C5" s="18" t="s">
        <v>45</v>
      </c>
      <c r="D5" s="19" t="s">
        <v>22</v>
      </c>
      <c r="E5" s="19">
        <v>30.1136</v>
      </c>
      <c r="F5" s="19" t="s">
        <v>16</v>
      </c>
      <c r="G5" s="19"/>
      <c r="H5" s="20"/>
      <c r="I5" s="17"/>
      <c r="J5" s="51"/>
      <c r="K5" s="17"/>
      <c r="L5" s="52" t="s">
        <v>49</v>
      </c>
      <c r="M5" s="53" t="s">
        <v>50</v>
      </c>
      <c r="N5"/>
    </row>
    <row r="6" s="2" customFormat="1" ht="21" customHeight="1" spans="1:14">
      <c r="A6" s="16">
        <v>4</v>
      </c>
      <c r="B6" s="21" t="s">
        <v>51</v>
      </c>
      <c r="C6" s="22" t="s">
        <v>52</v>
      </c>
      <c r="D6" s="23" t="s">
        <v>53</v>
      </c>
      <c r="E6" s="24">
        <v>46.973143408</v>
      </c>
      <c r="F6" s="19" t="s">
        <v>16</v>
      </c>
      <c r="G6" s="19"/>
      <c r="H6" s="25"/>
      <c r="I6" s="25"/>
      <c r="J6" s="54"/>
      <c r="K6" s="54"/>
      <c r="L6" s="52" t="s">
        <v>17</v>
      </c>
      <c r="M6" s="55" t="s">
        <v>54</v>
      </c>
      <c r="N6"/>
    </row>
    <row r="7" s="2" customFormat="1" ht="21" customHeight="1" spans="1:14">
      <c r="A7" s="16">
        <v>5</v>
      </c>
      <c r="B7" s="21" t="s">
        <v>51</v>
      </c>
      <c r="C7" s="22" t="s">
        <v>55</v>
      </c>
      <c r="D7" s="23" t="s">
        <v>53</v>
      </c>
      <c r="E7" s="24">
        <v>4.00852341312</v>
      </c>
      <c r="F7" s="19" t="s">
        <v>16</v>
      </c>
      <c r="G7" s="19"/>
      <c r="H7" s="25"/>
      <c r="I7" s="25"/>
      <c r="J7" s="54"/>
      <c r="K7" s="54"/>
      <c r="L7" s="52" t="s">
        <v>17</v>
      </c>
      <c r="M7" s="55" t="s">
        <v>56</v>
      </c>
      <c r="N7"/>
    </row>
    <row r="8" s="2" customFormat="1" ht="21" customHeight="1" spans="1:14">
      <c r="A8" s="16">
        <v>6</v>
      </c>
      <c r="B8" s="21" t="s">
        <v>57</v>
      </c>
      <c r="C8" s="22" t="s">
        <v>58</v>
      </c>
      <c r="D8" s="23" t="s">
        <v>53</v>
      </c>
      <c r="E8" s="24">
        <v>4.4736548308412</v>
      </c>
      <c r="F8" s="19" t="s">
        <v>16</v>
      </c>
      <c r="G8" s="19"/>
      <c r="H8" s="25"/>
      <c r="I8" s="25"/>
      <c r="J8" s="54"/>
      <c r="K8" s="54"/>
      <c r="L8" s="52" t="s">
        <v>17</v>
      </c>
      <c r="M8" s="55" t="s">
        <v>59</v>
      </c>
      <c r="N8"/>
    </row>
    <row r="9" s="2" customFormat="1" ht="21" customHeight="1" spans="1:14">
      <c r="A9" s="16">
        <v>7</v>
      </c>
      <c r="B9" s="21" t="s">
        <v>60</v>
      </c>
      <c r="C9" s="22" t="s">
        <v>61</v>
      </c>
      <c r="D9" s="23" t="s">
        <v>53</v>
      </c>
      <c r="E9" s="24">
        <v>1.091242152</v>
      </c>
      <c r="F9" s="19" t="s">
        <v>16</v>
      </c>
      <c r="G9" s="19"/>
      <c r="H9" s="25"/>
      <c r="I9" s="25"/>
      <c r="J9" s="54"/>
      <c r="K9" s="54"/>
      <c r="L9" s="52" t="s">
        <v>17</v>
      </c>
      <c r="M9" s="55" t="s">
        <v>62</v>
      </c>
      <c r="N9"/>
    </row>
    <row r="10" s="2" customFormat="1" ht="21" customHeight="1" spans="1:14">
      <c r="A10" s="16">
        <v>8</v>
      </c>
      <c r="B10" s="17" t="s">
        <v>63</v>
      </c>
      <c r="C10" s="17" t="s">
        <v>64</v>
      </c>
      <c r="D10" s="17" t="s">
        <v>34</v>
      </c>
      <c r="E10" s="17">
        <v>1.2</v>
      </c>
      <c r="F10" s="19" t="s">
        <v>16</v>
      </c>
      <c r="G10" s="19"/>
      <c r="H10" s="25"/>
      <c r="I10" s="25"/>
      <c r="J10" s="54"/>
      <c r="K10" s="54"/>
      <c r="L10" s="52" t="s">
        <v>65</v>
      </c>
      <c r="M10" s="55" t="s">
        <v>66</v>
      </c>
      <c r="N10"/>
    </row>
    <row r="11" s="2" customFormat="1" ht="21" customHeight="1" spans="1:14">
      <c r="A11" s="16">
        <v>9</v>
      </c>
      <c r="B11" s="21" t="s">
        <v>63</v>
      </c>
      <c r="C11" s="22" t="s">
        <v>67</v>
      </c>
      <c r="D11" s="23" t="s">
        <v>34</v>
      </c>
      <c r="E11" s="24">
        <v>25.8566565</v>
      </c>
      <c r="F11" s="19" t="s">
        <v>16</v>
      </c>
      <c r="G11" s="19"/>
      <c r="H11" s="25"/>
      <c r="I11" s="25"/>
      <c r="J11" s="54"/>
      <c r="K11" s="54"/>
      <c r="L11" s="52" t="s">
        <v>17</v>
      </c>
      <c r="M11" s="56" t="s">
        <v>68</v>
      </c>
      <c r="N11"/>
    </row>
    <row r="12" s="2" customFormat="1" ht="21" customHeight="1" spans="1:14">
      <c r="A12" s="16">
        <v>10</v>
      </c>
      <c r="B12" s="21" t="s">
        <v>63</v>
      </c>
      <c r="C12" s="22" t="s">
        <v>69</v>
      </c>
      <c r="D12" s="23" t="s">
        <v>34</v>
      </c>
      <c r="E12" s="24">
        <v>0.873852</v>
      </c>
      <c r="F12" s="19" t="s">
        <v>16</v>
      </c>
      <c r="G12" s="19"/>
      <c r="H12" s="25"/>
      <c r="I12" s="25"/>
      <c r="J12" s="54"/>
      <c r="K12" s="54"/>
      <c r="L12" s="52" t="s">
        <v>17</v>
      </c>
      <c r="M12" s="56" t="s">
        <v>70</v>
      </c>
      <c r="N12"/>
    </row>
    <row r="13" s="2" customFormat="1" ht="21" customHeight="1" spans="1:14">
      <c r="A13" s="16">
        <v>11</v>
      </c>
      <c r="B13" s="21" t="s">
        <v>63</v>
      </c>
      <c r="C13" s="22" t="s">
        <v>71</v>
      </c>
      <c r="D13" s="23" t="s">
        <v>34</v>
      </c>
      <c r="E13" s="24">
        <v>14.13984</v>
      </c>
      <c r="F13" s="19" t="s">
        <v>16</v>
      </c>
      <c r="G13" s="19"/>
      <c r="H13" s="25"/>
      <c r="I13" s="25"/>
      <c r="J13" s="54"/>
      <c r="K13" s="54"/>
      <c r="L13" s="52" t="s">
        <v>17</v>
      </c>
      <c r="M13" s="56" t="s">
        <v>72</v>
      </c>
      <c r="N13"/>
    </row>
    <row r="14" s="2" customFormat="1" ht="21" customHeight="1" spans="1:14">
      <c r="A14" s="16">
        <v>12</v>
      </c>
      <c r="B14" s="21" t="s">
        <v>63</v>
      </c>
      <c r="C14" s="22" t="s">
        <v>73</v>
      </c>
      <c r="D14" s="23" t="s">
        <v>34</v>
      </c>
      <c r="E14" s="24">
        <v>0.4657248</v>
      </c>
      <c r="F14" s="19" t="s">
        <v>16</v>
      </c>
      <c r="G14" s="19"/>
      <c r="H14" s="25"/>
      <c r="I14" s="25"/>
      <c r="J14" s="54"/>
      <c r="K14" s="54"/>
      <c r="L14" s="52" t="s">
        <v>17</v>
      </c>
      <c r="M14" s="56" t="s">
        <v>74</v>
      </c>
      <c r="N14"/>
    </row>
    <row r="15" s="2" customFormat="1" ht="21" customHeight="1" spans="1:14">
      <c r="A15" s="16">
        <v>13</v>
      </c>
      <c r="B15" s="21" t="s">
        <v>75</v>
      </c>
      <c r="C15" s="26" t="s">
        <v>76</v>
      </c>
      <c r="D15" s="23" t="s">
        <v>34</v>
      </c>
      <c r="E15" s="24">
        <f>0.817347024-4.71*120/1000</f>
        <v>0.252147024</v>
      </c>
      <c r="F15" s="19" t="s">
        <v>16</v>
      </c>
      <c r="G15" s="19"/>
      <c r="H15" s="27"/>
      <c r="I15" s="25"/>
      <c r="J15" s="54"/>
      <c r="K15" s="54"/>
      <c r="L15" s="52" t="s">
        <v>17</v>
      </c>
      <c r="M15" s="55" t="s">
        <v>77</v>
      </c>
      <c r="N15"/>
    </row>
    <row r="16" s="2" customFormat="1" ht="21" customHeight="1" spans="1:14">
      <c r="A16" s="16">
        <v>14</v>
      </c>
      <c r="B16" s="21" t="s">
        <v>78</v>
      </c>
      <c r="C16" s="26" t="s">
        <v>79</v>
      </c>
      <c r="D16" s="23" t="s">
        <v>34</v>
      </c>
      <c r="E16" s="28">
        <f>7.97833323490302-15.5*110/1000</f>
        <v>6.27333323490302</v>
      </c>
      <c r="F16" s="19" t="s">
        <v>16</v>
      </c>
      <c r="G16" s="19"/>
      <c r="H16" s="27"/>
      <c r="I16" s="25"/>
      <c r="J16" s="54"/>
      <c r="K16" s="54"/>
      <c r="L16" s="52" t="s">
        <v>17</v>
      </c>
      <c r="M16" s="55" t="s">
        <v>80</v>
      </c>
      <c r="N16"/>
    </row>
    <row r="17" s="2" customFormat="1" ht="21" customHeight="1" spans="1:14">
      <c r="A17" s="16">
        <v>15</v>
      </c>
      <c r="B17" s="21" t="s">
        <v>78</v>
      </c>
      <c r="C17" s="22" t="s">
        <v>81</v>
      </c>
      <c r="D17" s="23" t="s">
        <v>34</v>
      </c>
      <c r="E17" s="28">
        <v>0.2128599648</v>
      </c>
      <c r="F17" s="19" t="s">
        <v>16</v>
      </c>
      <c r="G17" s="19"/>
      <c r="H17" s="27"/>
      <c r="I17" s="25"/>
      <c r="J17" s="54"/>
      <c r="K17" s="54"/>
      <c r="L17" s="52" t="s">
        <v>17</v>
      </c>
      <c r="M17" s="53" t="s">
        <v>82</v>
      </c>
      <c r="N17"/>
    </row>
    <row r="18" s="2" customFormat="1" ht="21" customHeight="1" spans="1:14">
      <c r="A18" s="16">
        <v>16</v>
      </c>
      <c r="B18" s="21" t="s">
        <v>78</v>
      </c>
      <c r="C18" s="22" t="s">
        <v>83</v>
      </c>
      <c r="D18" s="23" t="s">
        <v>34</v>
      </c>
      <c r="E18" s="29">
        <v>2.553616337272</v>
      </c>
      <c r="F18" s="19" t="s">
        <v>16</v>
      </c>
      <c r="G18" s="19"/>
      <c r="H18" s="27"/>
      <c r="I18" s="25"/>
      <c r="J18" s="54"/>
      <c r="K18" s="54"/>
      <c r="L18" s="52" t="s">
        <v>17</v>
      </c>
      <c r="M18" s="53" t="s">
        <v>84</v>
      </c>
      <c r="N18"/>
    </row>
    <row r="19" s="2" customFormat="1" ht="21" customHeight="1" spans="1:14">
      <c r="A19" s="16">
        <v>17</v>
      </c>
      <c r="B19" s="21" t="s">
        <v>78</v>
      </c>
      <c r="C19" s="22" t="s">
        <v>85</v>
      </c>
      <c r="D19" s="23" t="s">
        <v>34</v>
      </c>
      <c r="E19" s="24">
        <v>1.7994360384</v>
      </c>
      <c r="F19" s="19" t="s">
        <v>16</v>
      </c>
      <c r="G19" s="19"/>
      <c r="H19" s="27"/>
      <c r="I19" s="25"/>
      <c r="J19" s="54"/>
      <c r="K19" s="54"/>
      <c r="L19" s="52" t="s">
        <v>17</v>
      </c>
      <c r="M19" s="53" t="s">
        <v>86</v>
      </c>
      <c r="N19"/>
    </row>
    <row r="20" s="2" customFormat="1" ht="21" customHeight="1" spans="1:14">
      <c r="A20" s="16">
        <v>18</v>
      </c>
      <c r="B20" s="21" t="s">
        <v>78</v>
      </c>
      <c r="C20" s="26" t="s">
        <v>87</v>
      </c>
      <c r="D20" s="23" t="s">
        <v>34</v>
      </c>
      <c r="E20" s="24">
        <v>0.14107704</v>
      </c>
      <c r="F20" s="19" t="s">
        <v>16</v>
      </c>
      <c r="G20" s="19"/>
      <c r="H20" s="27"/>
      <c r="I20" s="25"/>
      <c r="J20" s="54"/>
      <c r="K20" s="54"/>
      <c r="L20" s="52" t="s">
        <v>17</v>
      </c>
      <c r="M20" s="53" t="s">
        <v>88</v>
      </c>
      <c r="N20"/>
    </row>
    <row r="21" s="2" customFormat="1" ht="21" customHeight="1" spans="1:14">
      <c r="A21" s="16">
        <v>19</v>
      </c>
      <c r="B21" s="21" t="s">
        <v>78</v>
      </c>
      <c r="C21" s="26" t="s">
        <v>89</v>
      </c>
      <c r="D21" s="23" t="s">
        <v>34</v>
      </c>
      <c r="E21" s="24">
        <f>1.30754667796107-0.3</f>
        <v>1.00754667796107</v>
      </c>
      <c r="F21" s="19" t="s">
        <v>16</v>
      </c>
      <c r="G21" s="19"/>
      <c r="H21" s="27"/>
      <c r="I21" s="25"/>
      <c r="J21" s="54"/>
      <c r="K21" s="54"/>
      <c r="L21" s="52" t="s">
        <v>17</v>
      </c>
      <c r="M21" s="53" t="s">
        <v>90</v>
      </c>
      <c r="N21"/>
    </row>
    <row r="22" s="2" customFormat="1" ht="21" customHeight="1" spans="1:14">
      <c r="A22" s="16">
        <v>20</v>
      </c>
      <c r="B22" s="21" t="s">
        <v>91</v>
      </c>
      <c r="C22" s="22" t="s">
        <v>92</v>
      </c>
      <c r="D22" s="23" t="s">
        <v>34</v>
      </c>
      <c r="E22" s="24">
        <v>1.19834459799865</v>
      </c>
      <c r="F22" s="19" t="s">
        <v>16</v>
      </c>
      <c r="G22" s="19"/>
      <c r="H22" s="27"/>
      <c r="I22" s="25"/>
      <c r="J22" s="54"/>
      <c r="K22" s="54"/>
      <c r="L22" s="52" t="s">
        <v>17</v>
      </c>
      <c r="M22" s="53" t="s">
        <v>93</v>
      </c>
      <c r="N22"/>
    </row>
    <row r="23" s="2" customFormat="1" ht="21" customHeight="1" spans="1:14">
      <c r="A23" s="16">
        <v>21</v>
      </c>
      <c r="B23" s="21" t="s">
        <v>91</v>
      </c>
      <c r="C23" s="22" t="s">
        <v>94</v>
      </c>
      <c r="D23" s="23" t="s">
        <v>34</v>
      </c>
      <c r="E23" s="24">
        <v>12.76029601215</v>
      </c>
      <c r="F23" s="19" t="s">
        <v>16</v>
      </c>
      <c r="G23" s="19"/>
      <c r="H23" s="27"/>
      <c r="I23" s="25"/>
      <c r="J23" s="54"/>
      <c r="K23" s="54"/>
      <c r="L23" s="52" t="s">
        <v>17</v>
      </c>
      <c r="M23" s="53" t="s">
        <v>95</v>
      </c>
      <c r="N23"/>
    </row>
    <row r="24" s="2" customFormat="1" ht="21" customHeight="1" spans="1:14">
      <c r="A24" s="16">
        <v>22</v>
      </c>
      <c r="B24" s="21" t="s">
        <v>91</v>
      </c>
      <c r="C24" s="22" t="s">
        <v>96</v>
      </c>
      <c r="D24" s="23" t="s">
        <v>34</v>
      </c>
      <c r="E24" s="24">
        <f>8.98950071123663-1.3</f>
        <v>7.68950071123663</v>
      </c>
      <c r="F24" s="19" t="s">
        <v>16</v>
      </c>
      <c r="G24" s="19"/>
      <c r="H24" s="27"/>
      <c r="I24" s="25"/>
      <c r="J24" s="54"/>
      <c r="K24" s="54"/>
      <c r="L24" s="52" t="s">
        <v>17</v>
      </c>
      <c r="M24" s="53" t="s">
        <v>97</v>
      </c>
      <c r="N24"/>
    </row>
    <row r="25" s="2" customFormat="1" ht="21" customHeight="1" spans="1:14">
      <c r="A25" s="16">
        <v>23</v>
      </c>
      <c r="B25" s="21" t="s">
        <v>91</v>
      </c>
      <c r="C25" s="22" t="s">
        <v>98</v>
      </c>
      <c r="D25" s="23" t="s">
        <v>34</v>
      </c>
      <c r="E25" s="24">
        <v>2.35153985247749</v>
      </c>
      <c r="F25" s="19" t="s">
        <v>16</v>
      </c>
      <c r="G25" s="19"/>
      <c r="H25" s="27"/>
      <c r="I25" s="25"/>
      <c r="J25" s="54"/>
      <c r="K25" s="54"/>
      <c r="L25" s="52" t="s">
        <v>17</v>
      </c>
      <c r="M25" s="53" t="s">
        <v>99</v>
      </c>
      <c r="N25"/>
    </row>
    <row r="26" s="2" customFormat="1" ht="21" customHeight="1" spans="1:14">
      <c r="A26" s="16">
        <v>24</v>
      </c>
      <c r="B26" s="23" t="s">
        <v>100</v>
      </c>
      <c r="C26" s="22" t="s">
        <v>101</v>
      </c>
      <c r="D26" s="19" t="s">
        <v>22</v>
      </c>
      <c r="E26" s="24">
        <v>2.55270771</v>
      </c>
      <c r="F26" s="19" t="s">
        <v>16</v>
      </c>
      <c r="G26" s="19"/>
      <c r="H26" s="27"/>
      <c r="I26" s="25"/>
      <c r="J26" s="54"/>
      <c r="K26" s="54"/>
      <c r="L26" s="52" t="s">
        <v>17</v>
      </c>
      <c r="M26" s="53" t="s">
        <v>102</v>
      </c>
      <c r="N26"/>
    </row>
    <row r="27" s="2" customFormat="1" ht="21" customHeight="1" spans="1:14">
      <c r="A27" s="16">
        <v>25</v>
      </c>
      <c r="B27" s="23" t="s">
        <v>100</v>
      </c>
      <c r="C27" s="22" t="s">
        <v>103</v>
      </c>
      <c r="D27" s="19" t="s">
        <v>22</v>
      </c>
      <c r="E27" s="24">
        <v>14.69076125</v>
      </c>
      <c r="F27" s="19" t="s">
        <v>16</v>
      </c>
      <c r="G27" s="19"/>
      <c r="H27" s="27"/>
      <c r="I27" s="25"/>
      <c r="J27" s="54"/>
      <c r="K27" s="54"/>
      <c r="L27" s="52" t="s">
        <v>17</v>
      </c>
      <c r="M27" s="53" t="s">
        <v>102</v>
      </c>
      <c r="N27"/>
    </row>
    <row r="28" s="2" customFormat="1" ht="21" customHeight="1" spans="1:14">
      <c r="A28" s="16">
        <v>26</v>
      </c>
      <c r="B28" s="23" t="s">
        <v>100</v>
      </c>
      <c r="C28" s="22" t="s">
        <v>104</v>
      </c>
      <c r="D28" s="19" t="s">
        <v>22</v>
      </c>
      <c r="E28" s="24">
        <v>16.533972</v>
      </c>
      <c r="F28" s="19" t="s">
        <v>16</v>
      </c>
      <c r="G28" s="19"/>
      <c r="H28" s="27"/>
      <c r="I28" s="25"/>
      <c r="J28" s="54"/>
      <c r="K28" s="54"/>
      <c r="L28" s="52" t="s">
        <v>17</v>
      </c>
      <c r="M28" s="53" t="s">
        <v>102</v>
      </c>
      <c r="N28"/>
    </row>
    <row r="29" s="2" customFormat="1" ht="21" customHeight="1" spans="1:14">
      <c r="A29" s="16">
        <v>27</v>
      </c>
      <c r="B29" s="23" t="s">
        <v>100</v>
      </c>
      <c r="C29" s="22" t="s">
        <v>105</v>
      </c>
      <c r="D29" s="19" t="s">
        <v>22</v>
      </c>
      <c r="E29" s="24">
        <v>2.374665</v>
      </c>
      <c r="F29" s="19" t="s">
        <v>16</v>
      </c>
      <c r="G29" s="19"/>
      <c r="H29" s="27"/>
      <c r="I29" s="25"/>
      <c r="J29" s="54"/>
      <c r="K29" s="54"/>
      <c r="L29" s="52" t="s">
        <v>17</v>
      </c>
      <c r="M29" s="53" t="s">
        <v>102</v>
      </c>
      <c r="N29"/>
    </row>
    <row r="30" s="2" customFormat="1" ht="21" customHeight="1" spans="1:14">
      <c r="A30" s="16">
        <v>28</v>
      </c>
      <c r="B30" s="23" t="s">
        <v>100</v>
      </c>
      <c r="C30" s="22" t="s">
        <v>106</v>
      </c>
      <c r="D30" s="19" t="s">
        <v>22</v>
      </c>
      <c r="E30" s="24">
        <v>28.9253252</v>
      </c>
      <c r="F30" s="19" t="s">
        <v>16</v>
      </c>
      <c r="G30" s="19"/>
      <c r="H30" s="27"/>
      <c r="I30" s="25"/>
      <c r="J30" s="54"/>
      <c r="K30" s="54"/>
      <c r="L30" s="52" t="s">
        <v>17</v>
      </c>
      <c r="M30" s="53" t="s">
        <v>102</v>
      </c>
      <c r="N30"/>
    </row>
    <row r="31" s="2" customFormat="1" ht="21" customHeight="1" spans="1:14">
      <c r="A31" s="16">
        <v>29</v>
      </c>
      <c r="B31" s="23" t="s">
        <v>100</v>
      </c>
      <c r="C31" s="22" t="s">
        <v>107</v>
      </c>
      <c r="D31" s="19" t="s">
        <v>22</v>
      </c>
      <c r="E31" s="24">
        <v>24.221154932</v>
      </c>
      <c r="F31" s="19" t="s">
        <v>16</v>
      </c>
      <c r="G31" s="19"/>
      <c r="H31" s="27"/>
      <c r="I31" s="25"/>
      <c r="J31" s="54"/>
      <c r="K31" s="54"/>
      <c r="L31" s="52" t="s">
        <v>17</v>
      </c>
      <c r="M31" s="53" t="s">
        <v>102</v>
      </c>
      <c r="N31"/>
    </row>
    <row r="32" s="2" customFormat="1" ht="21" customHeight="1" spans="1:14">
      <c r="A32" s="16">
        <v>30</v>
      </c>
      <c r="B32" s="23" t="s">
        <v>100</v>
      </c>
      <c r="C32" s="22" t="s">
        <v>108</v>
      </c>
      <c r="D32" s="19" t="s">
        <v>22</v>
      </c>
      <c r="E32" s="24">
        <v>10.09479387456</v>
      </c>
      <c r="F32" s="19" t="s">
        <v>16</v>
      </c>
      <c r="G32" s="19"/>
      <c r="H32" s="27"/>
      <c r="I32" s="25"/>
      <c r="J32" s="54"/>
      <c r="K32" s="54"/>
      <c r="L32" s="52" t="s">
        <v>17</v>
      </c>
      <c r="M32" s="53" t="s">
        <v>102</v>
      </c>
      <c r="N32"/>
    </row>
    <row r="33" s="2" customFormat="1" ht="21" customHeight="1" spans="1:14">
      <c r="A33" s="16">
        <v>31</v>
      </c>
      <c r="B33" s="23" t="s">
        <v>100</v>
      </c>
      <c r="C33" s="22" t="s">
        <v>109</v>
      </c>
      <c r="D33" s="19" t="s">
        <v>22</v>
      </c>
      <c r="E33" s="24">
        <v>29.7274068</v>
      </c>
      <c r="F33" s="19" t="s">
        <v>16</v>
      </c>
      <c r="G33" s="19"/>
      <c r="H33" s="27"/>
      <c r="I33" s="25"/>
      <c r="J33" s="54"/>
      <c r="K33" s="54"/>
      <c r="L33" s="52" t="s">
        <v>17</v>
      </c>
      <c r="M33" s="53" t="s">
        <v>102</v>
      </c>
      <c r="N33"/>
    </row>
    <row r="34" s="2" customFormat="1" ht="21" customHeight="1" spans="1:14">
      <c r="A34" s="16">
        <v>32</v>
      </c>
      <c r="B34" s="23" t="s">
        <v>100</v>
      </c>
      <c r="C34" s="22" t="s">
        <v>110</v>
      </c>
      <c r="D34" s="19" t="s">
        <v>22</v>
      </c>
      <c r="E34" s="24">
        <v>13.334334886</v>
      </c>
      <c r="F34" s="19" t="s">
        <v>16</v>
      </c>
      <c r="G34" s="19"/>
      <c r="H34" s="27"/>
      <c r="I34" s="25"/>
      <c r="J34" s="54"/>
      <c r="K34" s="54"/>
      <c r="L34" s="52" t="s">
        <v>17</v>
      </c>
      <c r="M34" s="53" t="s">
        <v>102</v>
      </c>
      <c r="N34"/>
    </row>
    <row r="35" s="2" customFormat="1" ht="21" customHeight="1" spans="1:14">
      <c r="A35" s="16">
        <v>33</v>
      </c>
      <c r="B35" s="23" t="s">
        <v>100</v>
      </c>
      <c r="C35" s="22" t="s">
        <v>111</v>
      </c>
      <c r="D35" s="19" t="s">
        <v>22</v>
      </c>
      <c r="E35" s="24">
        <v>1.30232994</v>
      </c>
      <c r="F35" s="19" t="s">
        <v>16</v>
      </c>
      <c r="G35" s="19"/>
      <c r="H35" s="27"/>
      <c r="I35" s="25"/>
      <c r="J35" s="54"/>
      <c r="K35" s="54"/>
      <c r="L35" s="52" t="s">
        <v>17</v>
      </c>
      <c r="M35" s="53" t="s">
        <v>102</v>
      </c>
      <c r="N35"/>
    </row>
    <row r="36" s="2" customFormat="1" ht="21" customHeight="1" spans="1:14">
      <c r="A36" s="16">
        <v>34</v>
      </c>
      <c r="B36" s="21" t="s">
        <v>112</v>
      </c>
      <c r="C36" s="22" t="s">
        <v>113</v>
      </c>
      <c r="D36" s="19" t="s">
        <v>22</v>
      </c>
      <c r="E36" s="24">
        <v>0.274495</v>
      </c>
      <c r="F36" s="19" t="s">
        <v>16</v>
      </c>
      <c r="G36" s="19"/>
      <c r="H36" s="27"/>
      <c r="I36" s="25"/>
      <c r="J36" s="54"/>
      <c r="K36" s="54"/>
      <c r="L36" s="52" t="s">
        <v>17</v>
      </c>
      <c r="M36" s="53" t="s">
        <v>114</v>
      </c>
      <c r="N36"/>
    </row>
    <row r="37" s="2" customFormat="1" ht="21" customHeight="1" spans="1:14">
      <c r="A37" s="16">
        <v>35</v>
      </c>
      <c r="B37" s="21" t="s">
        <v>63</v>
      </c>
      <c r="C37" s="22" t="s">
        <v>115</v>
      </c>
      <c r="D37" s="19" t="s">
        <v>22</v>
      </c>
      <c r="E37" s="24">
        <v>2.346445678</v>
      </c>
      <c r="F37" s="19" t="s">
        <v>16</v>
      </c>
      <c r="G37" s="19"/>
      <c r="H37" s="27"/>
      <c r="I37" s="25"/>
      <c r="J37" s="54"/>
      <c r="K37" s="54"/>
      <c r="L37" s="52" t="s">
        <v>17</v>
      </c>
      <c r="M37" s="53" t="s">
        <v>116</v>
      </c>
      <c r="N37"/>
    </row>
    <row r="38" s="2" customFormat="1" ht="21" customHeight="1" spans="1:14">
      <c r="A38" s="16">
        <v>36</v>
      </c>
      <c r="B38" s="21" t="s">
        <v>63</v>
      </c>
      <c r="C38" s="22" t="s">
        <v>71</v>
      </c>
      <c r="D38" s="19" t="s">
        <v>22</v>
      </c>
      <c r="E38" s="24">
        <v>3.84808</v>
      </c>
      <c r="F38" s="19" t="s">
        <v>16</v>
      </c>
      <c r="G38" s="19"/>
      <c r="H38" s="27"/>
      <c r="I38" s="25"/>
      <c r="J38" s="54"/>
      <c r="K38" s="54"/>
      <c r="L38" s="52" t="s">
        <v>17</v>
      </c>
      <c r="M38" s="53" t="s">
        <v>117</v>
      </c>
      <c r="N38"/>
    </row>
    <row r="39" s="2" customFormat="1" ht="21" customHeight="1" spans="1:14">
      <c r="A39" s="16">
        <v>37</v>
      </c>
      <c r="B39" s="21" t="s">
        <v>63</v>
      </c>
      <c r="C39" s="22" t="s">
        <v>118</v>
      </c>
      <c r="D39" s="19" t="s">
        <v>22</v>
      </c>
      <c r="E39" s="24">
        <v>1.024409984</v>
      </c>
      <c r="F39" s="19" t="s">
        <v>16</v>
      </c>
      <c r="G39" s="19"/>
      <c r="H39" s="27"/>
      <c r="I39" s="25"/>
      <c r="J39" s="54"/>
      <c r="K39" s="54"/>
      <c r="L39" s="52" t="s">
        <v>17</v>
      </c>
      <c r="M39" s="53" t="s">
        <v>119</v>
      </c>
      <c r="N39"/>
    </row>
    <row r="40" s="2" customFormat="1" ht="28" customHeight="1" spans="1:14">
      <c r="A40" s="30"/>
      <c r="B40" s="31" t="s">
        <v>37</v>
      </c>
      <c r="C40" s="32"/>
      <c r="D40" s="33"/>
      <c r="E40" s="34">
        <f>SUM(E3:E39)</f>
        <v>371.77581684972</v>
      </c>
      <c r="F40" s="34"/>
      <c r="G40" s="35"/>
      <c r="H40" s="36"/>
      <c r="I40" s="57"/>
      <c r="J40" s="58"/>
      <c r="K40" s="58"/>
      <c r="L40" s="58"/>
      <c r="M40" s="30"/>
      <c r="N40"/>
    </row>
    <row r="41" ht="159" customHeight="1" spans="1:13">
      <c r="A41" s="37" t="s">
        <v>38</v>
      </c>
      <c r="B41" s="38"/>
      <c r="C41" s="38"/>
      <c r="D41" s="38"/>
      <c r="E41" s="38"/>
      <c r="F41" s="38"/>
      <c r="G41" s="39"/>
      <c r="H41" s="37"/>
      <c r="I41" s="38"/>
      <c r="J41" s="37"/>
      <c r="K41" s="37"/>
      <c r="L41" s="37"/>
      <c r="M41" s="37"/>
    </row>
    <row r="42" ht="14.25" spans="1:13">
      <c r="A42" s="40" t="s">
        <v>39</v>
      </c>
      <c r="B42" s="41"/>
      <c r="C42" s="42"/>
      <c r="D42" s="42"/>
      <c r="E42" s="43"/>
      <c r="F42" s="43"/>
      <c r="G42" s="44"/>
      <c r="H42" s="45"/>
      <c r="I42" s="59" t="s">
        <v>40</v>
      </c>
      <c r="J42" s="59"/>
      <c r="K42" s="59"/>
      <c r="L42" s="59"/>
      <c r="M42" s="60"/>
    </row>
    <row r="43" ht="14.25" spans="1:13">
      <c r="A43" s="40"/>
      <c r="B43" s="41"/>
      <c r="C43" s="42"/>
      <c r="D43" s="42"/>
      <c r="E43" s="46"/>
      <c r="F43" s="46"/>
      <c r="G43" s="47"/>
      <c r="H43" s="48"/>
      <c r="I43" s="61" t="s">
        <v>41</v>
      </c>
      <c r="J43" s="59"/>
      <c r="K43" s="59"/>
      <c r="L43" s="59"/>
      <c r="M43" s="60"/>
    </row>
    <row r="44" ht="14.25" spans="1:13">
      <c r="A44" s="48"/>
      <c r="B44" s="41"/>
      <c r="C44" s="42"/>
      <c r="D44" s="42"/>
      <c r="E44" s="41"/>
      <c r="F44" s="41"/>
      <c r="G44" s="47"/>
      <c r="H44" s="48"/>
      <c r="I44" s="61" t="s">
        <v>42</v>
      </c>
      <c r="J44" s="59"/>
      <c r="K44" s="59"/>
      <c r="L44" s="59"/>
      <c r="M44" s="60"/>
    </row>
    <row r="46" ht="14.25" spans="1:1">
      <c r="A46" s="49"/>
    </row>
  </sheetData>
  <mergeCells count="9">
    <mergeCell ref="A1:M1"/>
    <mergeCell ref="B40:D40"/>
    <mergeCell ref="A41:M41"/>
    <mergeCell ref="E42:H42"/>
    <mergeCell ref="I42:M42"/>
    <mergeCell ref="I43:M43"/>
    <mergeCell ref="I44:M44"/>
    <mergeCell ref="A42:D44"/>
    <mergeCell ref="E43:H4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1包</vt:lpstr>
      <vt:lpstr>2包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cp:revision>3</cp:revision>
  <dcterms:created xsi:type="dcterms:W3CDTF">2019-04-12T08:16:00Z</dcterms:created>
  <cp:lastPrinted>2019-04-26T06:48:00Z</cp:lastPrinted>
  <dcterms:modified xsi:type="dcterms:W3CDTF">2023-08-28T06:15:06Z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F32DCBAA4A9B48E6BDE46F4775E9E795</vt:lpwstr>
  </property>
</Properties>
</file>